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431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C:\Users\Cliente\Dropbox\PACOTE EQUISA\Equisa - Página\Complexos\"/>
    </mc:Choice>
  </mc:AlternateContent>
  <bookViews>
    <workbookView xWindow="0" yWindow="0" windowWidth="9600" windowHeight="3015" xr2:uid="{00000000-000D-0000-FFFF-FFFF00000000}"/>
  </bookViews>
  <sheets>
    <sheet name="Limpa" sheetId="8" r:id="rId1"/>
    <sheet name="Ag-tiossulfato" sheetId="5" r:id="rId2"/>
  </sheets>
  <externalReferences>
    <externalReference r:id="rId3"/>
  </externalReference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188" i="8" l="1"/>
  <c r="AE188" i="8"/>
  <c r="AD188" i="8"/>
  <c r="AC188" i="8"/>
  <c r="AF187" i="8"/>
  <c r="AE187" i="8"/>
  <c r="AD187" i="8"/>
  <c r="AC187" i="8"/>
  <c r="AF186" i="8"/>
  <c r="AE186" i="8"/>
  <c r="AD186" i="8"/>
  <c r="AC186" i="8"/>
  <c r="AF185" i="8"/>
  <c r="AE185" i="8"/>
  <c r="AD185" i="8"/>
  <c r="AC185" i="8"/>
  <c r="AF184" i="8"/>
  <c r="AE184" i="8"/>
  <c r="AD184" i="8"/>
  <c r="AC184" i="8"/>
  <c r="AF183" i="8"/>
  <c r="AE183" i="8"/>
  <c r="AD183" i="8"/>
  <c r="AC183" i="8"/>
  <c r="AF182" i="8"/>
  <c r="AE182" i="8"/>
  <c r="AD182" i="8"/>
  <c r="AC182" i="8"/>
  <c r="AF181" i="8"/>
  <c r="AE181" i="8"/>
  <c r="AD181" i="8"/>
  <c r="AC181" i="8"/>
  <c r="AF180" i="8"/>
  <c r="AE180" i="8"/>
  <c r="AD180" i="8"/>
  <c r="AC180" i="8"/>
  <c r="AF179" i="8"/>
  <c r="AE179" i="8"/>
  <c r="AD179" i="8"/>
  <c r="AC179" i="8"/>
  <c r="AF178" i="8"/>
  <c r="AE178" i="8"/>
  <c r="AD178" i="8"/>
  <c r="AC178" i="8"/>
  <c r="AF177" i="8"/>
  <c r="AE177" i="8"/>
  <c r="AD177" i="8"/>
  <c r="AC177" i="8"/>
  <c r="AF176" i="8"/>
  <c r="AE176" i="8"/>
  <c r="AD176" i="8"/>
  <c r="AC176" i="8"/>
  <c r="AF175" i="8"/>
  <c r="AE175" i="8"/>
  <c r="AD175" i="8"/>
  <c r="AC175" i="8"/>
  <c r="AF174" i="8"/>
  <c r="AE174" i="8"/>
  <c r="AD174" i="8"/>
  <c r="AC174" i="8"/>
  <c r="AF173" i="8"/>
  <c r="AE173" i="8"/>
  <c r="AD173" i="8"/>
  <c r="AC173" i="8"/>
  <c r="AF172" i="8"/>
  <c r="AE172" i="8"/>
  <c r="AD172" i="8"/>
  <c r="AC172" i="8"/>
  <c r="AF171" i="8"/>
  <c r="AE171" i="8"/>
  <c r="AD171" i="8"/>
  <c r="AC171" i="8"/>
  <c r="AF170" i="8"/>
  <c r="AE170" i="8"/>
  <c r="AD170" i="8"/>
  <c r="AC170" i="8"/>
  <c r="AF169" i="8"/>
  <c r="AE169" i="8"/>
  <c r="AD169" i="8"/>
  <c r="AC169" i="8"/>
  <c r="AF168" i="8"/>
  <c r="AE168" i="8"/>
  <c r="AD168" i="8"/>
  <c r="AC168" i="8"/>
  <c r="AF167" i="8"/>
  <c r="AE167" i="8"/>
  <c r="AD167" i="8"/>
  <c r="AC167" i="8"/>
  <c r="AF166" i="8"/>
  <c r="AE166" i="8"/>
  <c r="AD166" i="8"/>
  <c r="AC166" i="8"/>
  <c r="AF165" i="8"/>
  <c r="AE165" i="8"/>
  <c r="AD165" i="8"/>
  <c r="AC165" i="8"/>
  <c r="AF164" i="8"/>
  <c r="AE164" i="8"/>
  <c r="AD164" i="8"/>
  <c r="AC164" i="8"/>
  <c r="AF163" i="8"/>
  <c r="AE163" i="8"/>
  <c r="AD163" i="8"/>
  <c r="AC163" i="8"/>
  <c r="AF162" i="8"/>
  <c r="AE162" i="8"/>
  <c r="AD162" i="8"/>
  <c r="AC162" i="8"/>
  <c r="AF161" i="8"/>
  <c r="AE161" i="8"/>
  <c r="AD161" i="8"/>
  <c r="AC161" i="8"/>
  <c r="AF160" i="8"/>
  <c r="AE160" i="8"/>
  <c r="AD160" i="8"/>
  <c r="AC160" i="8"/>
  <c r="AF159" i="8"/>
  <c r="AE159" i="8"/>
  <c r="AD159" i="8"/>
  <c r="AC159" i="8"/>
  <c r="AF158" i="8"/>
  <c r="AE158" i="8"/>
  <c r="AD158" i="8"/>
  <c r="AC158" i="8"/>
  <c r="AF157" i="8"/>
  <c r="AE157" i="8"/>
  <c r="AD157" i="8"/>
  <c r="AC157" i="8"/>
  <c r="AF156" i="8"/>
  <c r="AE156" i="8"/>
  <c r="AD156" i="8"/>
  <c r="AC156" i="8"/>
  <c r="AF155" i="8"/>
  <c r="AE155" i="8"/>
  <c r="AD155" i="8"/>
  <c r="AC155" i="8"/>
  <c r="AF154" i="8"/>
  <c r="AE154" i="8"/>
  <c r="AD154" i="8"/>
  <c r="AC154" i="8"/>
  <c r="AF153" i="8"/>
  <c r="AE153" i="8"/>
  <c r="AD153" i="8"/>
  <c r="AC153" i="8"/>
  <c r="AF152" i="8"/>
  <c r="AE152" i="8"/>
  <c r="AD152" i="8"/>
  <c r="AC152" i="8"/>
  <c r="AF151" i="8"/>
  <c r="AE151" i="8"/>
  <c r="AD151" i="8"/>
  <c r="AC151" i="8"/>
  <c r="AF150" i="8"/>
  <c r="AE150" i="8"/>
  <c r="AD150" i="8"/>
  <c r="AC150" i="8"/>
  <c r="AF149" i="8"/>
  <c r="AE149" i="8"/>
  <c r="AD149" i="8"/>
  <c r="AC149" i="8"/>
  <c r="AF148" i="8"/>
  <c r="AE148" i="8"/>
  <c r="AD148" i="8"/>
  <c r="AC148" i="8"/>
  <c r="AF147" i="8"/>
  <c r="AE147" i="8"/>
  <c r="AD147" i="8"/>
  <c r="AC147" i="8"/>
  <c r="AF146" i="8"/>
  <c r="AE146" i="8"/>
  <c r="AD146" i="8"/>
  <c r="AC146" i="8"/>
  <c r="AF145" i="8"/>
  <c r="AE145" i="8"/>
  <c r="AD145" i="8"/>
  <c r="AC145" i="8"/>
  <c r="AF144" i="8"/>
  <c r="AE144" i="8"/>
  <c r="AD144" i="8"/>
  <c r="AC144" i="8"/>
  <c r="AF143" i="8"/>
  <c r="AE143" i="8"/>
  <c r="AD143" i="8"/>
  <c r="AC143" i="8"/>
  <c r="AF142" i="8"/>
  <c r="AE142" i="8"/>
  <c r="AD142" i="8"/>
  <c r="AC142" i="8"/>
  <c r="AF141" i="8"/>
  <c r="AE141" i="8"/>
  <c r="AD141" i="8"/>
  <c r="AC141" i="8"/>
  <c r="AF140" i="8"/>
  <c r="AE140" i="8"/>
  <c r="AD140" i="8"/>
  <c r="AC140" i="8"/>
  <c r="AF139" i="8"/>
  <c r="AE139" i="8"/>
  <c r="AD139" i="8"/>
  <c r="AC139" i="8"/>
  <c r="AF138" i="8"/>
  <c r="AE138" i="8"/>
  <c r="AD138" i="8"/>
  <c r="AC138" i="8"/>
  <c r="AF137" i="8"/>
  <c r="AE137" i="8"/>
  <c r="AD137" i="8"/>
  <c r="AC137" i="8"/>
  <c r="AF136" i="8"/>
  <c r="AE136" i="8"/>
  <c r="AD136" i="8"/>
  <c r="AC136" i="8"/>
  <c r="AF135" i="8"/>
  <c r="AE135" i="8"/>
  <c r="AD135" i="8"/>
  <c r="AC135" i="8"/>
  <c r="AF134" i="8"/>
  <c r="AE134" i="8"/>
  <c r="AD134" i="8"/>
  <c r="AC134" i="8"/>
  <c r="AF133" i="8"/>
  <c r="AE133" i="8"/>
  <c r="AD133" i="8"/>
  <c r="AC133" i="8"/>
  <c r="AF132" i="8"/>
  <c r="AE132" i="8"/>
  <c r="AD132" i="8"/>
  <c r="AC132" i="8"/>
  <c r="AF131" i="8"/>
  <c r="AE131" i="8"/>
  <c r="AD131" i="8"/>
  <c r="AC131" i="8"/>
  <c r="AF130" i="8"/>
  <c r="AE130" i="8"/>
  <c r="AD130" i="8"/>
  <c r="AC130" i="8"/>
  <c r="AF129" i="8"/>
  <c r="AE129" i="8"/>
  <c r="AD129" i="8"/>
  <c r="AC129" i="8"/>
  <c r="AF128" i="8"/>
  <c r="AE128" i="8"/>
  <c r="AD128" i="8"/>
  <c r="AC128" i="8"/>
  <c r="AF127" i="8"/>
  <c r="AE127" i="8"/>
  <c r="AD127" i="8"/>
  <c r="AC127" i="8"/>
  <c r="AF126" i="8"/>
  <c r="AE126" i="8"/>
  <c r="AD126" i="8"/>
  <c r="AC126" i="8"/>
  <c r="AF125" i="8"/>
  <c r="AE125" i="8"/>
  <c r="AD125" i="8"/>
  <c r="AC125" i="8"/>
  <c r="AF124" i="8"/>
  <c r="AE124" i="8"/>
  <c r="AD124" i="8"/>
  <c r="AC124" i="8"/>
  <c r="AF123" i="8"/>
  <c r="AE123" i="8"/>
  <c r="AD123" i="8"/>
  <c r="AC123" i="8"/>
  <c r="AF122" i="8"/>
  <c r="AE122" i="8"/>
  <c r="AD122" i="8"/>
  <c r="AC122" i="8"/>
  <c r="AF121" i="8"/>
  <c r="AE121" i="8"/>
  <c r="AD121" i="8"/>
  <c r="AC121" i="8"/>
  <c r="AF120" i="8"/>
  <c r="AE120" i="8"/>
  <c r="AD120" i="8"/>
  <c r="AC120" i="8"/>
  <c r="AF119" i="8"/>
  <c r="AE119" i="8"/>
  <c r="AD119" i="8"/>
  <c r="AC119" i="8"/>
  <c r="AF118" i="8"/>
  <c r="AE118" i="8"/>
  <c r="AD118" i="8"/>
  <c r="AC118" i="8"/>
  <c r="AF117" i="8"/>
  <c r="AE117" i="8"/>
  <c r="AD117" i="8"/>
  <c r="AC117" i="8"/>
  <c r="AF116" i="8"/>
  <c r="AE116" i="8"/>
  <c r="AD116" i="8"/>
  <c r="AC116" i="8"/>
  <c r="AF115" i="8"/>
  <c r="AE115" i="8"/>
  <c r="AD115" i="8"/>
  <c r="AC115" i="8"/>
  <c r="AF114" i="8"/>
  <c r="AE114" i="8"/>
  <c r="AD114" i="8"/>
  <c r="AC114" i="8"/>
  <c r="AF113" i="8"/>
  <c r="AE113" i="8"/>
  <c r="AD113" i="8"/>
  <c r="AC113" i="8"/>
  <c r="AF112" i="8"/>
  <c r="AE112" i="8"/>
  <c r="AD112" i="8"/>
  <c r="AC112" i="8"/>
  <c r="AF111" i="8"/>
  <c r="AE111" i="8"/>
  <c r="AD111" i="8"/>
  <c r="AC111" i="8"/>
  <c r="AF110" i="8"/>
  <c r="AE110" i="8"/>
  <c r="AD110" i="8"/>
  <c r="AC110" i="8"/>
  <c r="AF109" i="8"/>
  <c r="AE109" i="8"/>
  <c r="AD109" i="8"/>
  <c r="AC109" i="8"/>
  <c r="AF108" i="8"/>
  <c r="AE108" i="8"/>
  <c r="AD108" i="8"/>
  <c r="AC108" i="8"/>
  <c r="AF107" i="8"/>
  <c r="AE107" i="8"/>
  <c r="AD107" i="8"/>
  <c r="AC107" i="8"/>
  <c r="AF106" i="8"/>
  <c r="AE106" i="8"/>
  <c r="AD106" i="8"/>
  <c r="AC106" i="8"/>
  <c r="AF105" i="8"/>
  <c r="AE105" i="8"/>
  <c r="AD105" i="8"/>
  <c r="AC105" i="8"/>
  <c r="AF104" i="8"/>
  <c r="AE104" i="8"/>
  <c r="AD104" i="8"/>
  <c r="AC104" i="8"/>
  <c r="AF103" i="8"/>
  <c r="AE103" i="8"/>
  <c r="AD103" i="8"/>
  <c r="AC103" i="8"/>
  <c r="AF102" i="8"/>
  <c r="AE102" i="8"/>
  <c r="AD102" i="8"/>
  <c r="AC102" i="8"/>
  <c r="AF101" i="8"/>
  <c r="AE101" i="8"/>
  <c r="AD101" i="8"/>
  <c r="AC101" i="8"/>
  <c r="AF100" i="8"/>
  <c r="AE100" i="8"/>
  <c r="AD100" i="8"/>
  <c r="AC100" i="8"/>
  <c r="AF99" i="8"/>
  <c r="AE99" i="8"/>
  <c r="AD99" i="8"/>
  <c r="AC99" i="8"/>
  <c r="AF98" i="8"/>
  <c r="AE98" i="8"/>
  <c r="AD98" i="8"/>
  <c r="AC98" i="8"/>
  <c r="AF97" i="8"/>
  <c r="AE97" i="8"/>
  <c r="AD97" i="8"/>
  <c r="AC97" i="8"/>
  <c r="AF96" i="8"/>
  <c r="AE96" i="8"/>
  <c r="AD96" i="8"/>
  <c r="AC96" i="8"/>
  <c r="AF95" i="8"/>
  <c r="AE95" i="8"/>
  <c r="AD95" i="8"/>
  <c r="AC95" i="8"/>
  <c r="AF94" i="8"/>
  <c r="AE94" i="8"/>
  <c r="AD94" i="8"/>
  <c r="AC94" i="8"/>
  <c r="AF93" i="8"/>
  <c r="AE93" i="8"/>
  <c r="AD93" i="8"/>
  <c r="AC93" i="8"/>
  <c r="AF92" i="8"/>
  <c r="AE92" i="8"/>
  <c r="AD92" i="8"/>
  <c r="AC92" i="8"/>
  <c r="AF91" i="8"/>
  <c r="AE91" i="8"/>
  <c r="AD91" i="8"/>
  <c r="AC91" i="8"/>
  <c r="AF90" i="8"/>
  <c r="AE90" i="8"/>
  <c r="AD90" i="8"/>
  <c r="AC90" i="8"/>
  <c r="AF89" i="8"/>
  <c r="AE89" i="8"/>
  <c r="AD89" i="8"/>
  <c r="AC89" i="8"/>
  <c r="AF88" i="8"/>
  <c r="AE88" i="8"/>
  <c r="AD88" i="8"/>
  <c r="AC88" i="8"/>
  <c r="AF87" i="8"/>
  <c r="AE87" i="8"/>
  <c r="AD87" i="8"/>
  <c r="AC87" i="8"/>
  <c r="AF86" i="8"/>
  <c r="AE86" i="8"/>
  <c r="AD86" i="8"/>
  <c r="AC86" i="8"/>
  <c r="AF85" i="8"/>
  <c r="AE85" i="8"/>
  <c r="AD85" i="8"/>
  <c r="AC85" i="8"/>
  <c r="AF84" i="8"/>
  <c r="AE84" i="8"/>
  <c r="AD84" i="8"/>
  <c r="AC84" i="8"/>
  <c r="AF83" i="8"/>
  <c r="AE83" i="8"/>
  <c r="AD83" i="8"/>
  <c r="AC83" i="8"/>
  <c r="AF82" i="8"/>
  <c r="AE82" i="8"/>
  <c r="AD82" i="8"/>
  <c r="AC82" i="8"/>
  <c r="AF81" i="8"/>
  <c r="AE81" i="8"/>
  <c r="AD81" i="8"/>
  <c r="AC81" i="8"/>
  <c r="AF80" i="8"/>
  <c r="AE80" i="8"/>
  <c r="AD80" i="8"/>
  <c r="AC80" i="8"/>
  <c r="AF79" i="8"/>
  <c r="AE79" i="8"/>
  <c r="AD79" i="8"/>
  <c r="AC79" i="8"/>
  <c r="AF78" i="8"/>
  <c r="AE78" i="8"/>
  <c r="AD78" i="8"/>
  <c r="AC78" i="8"/>
  <c r="AF77" i="8"/>
  <c r="AE77" i="8"/>
  <c r="AD77" i="8"/>
  <c r="AC77" i="8"/>
  <c r="AF76" i="8"/>
  <c r="AE76" i="8"/>
  <c r="AD76" i="8"/>
  <c r="AC76" i="8"/>
  <c r="AF75" i="8"/>
  <c r="AE75" i="8"/>
  <c r="AD75" i="8"/>
  <c r="AC75" i="8"/>
  <c r="AF74" i="8"/>
  <c r="AE74" i="8"/>
  <c r="AD74" i="8"/>
  <c r="AC74" i="8"/>
  <c r="AF73" i="8"/>
  <c r="AE73" i="8"/>
  <c r="AD73" i="8"/>
  <c r="AC73" i="8"/>
  <c r="AF72" i="8"/>
  <c r="AE72" i="8"/>
  <c r="AD72" i="8"/>
  <c r="AC72" i="8"/>
  <c r="AF71" i="8"/>
  <c r="AE71" i="8"/>
  <c r="AD71" i="8"/>
  <c r="AC71" i="8"/>
  <c r="AF70" i="8"/>
  <c r="AE70" i="8"/>
  <c r="AD70" i="8"/>
  <c r="AC70" i="8"/>
  <c r="AF69" i="8"/>
  <c r="AE69" i="8"/>
  <c r="AD69" i="8"/>
  <c r="AC69" i="8"/>
  <c r="AF68" i="8"/>
  <c r="AE68" i="8"/>
  <c r="AD68" i="8"/>
  <c r="AC68" i="8"/>
  <c r="AF67" i="8"/>
  <c r="AE67" i="8"/>
  <c r="AD67" i="8"/>
  <c r="AC67" i="8"/>
  <c r="AF66" i="8"/>
  <c r="AE66" i="8"/>
  <c r="AD66" i="8"/>
  <c r="AC66" i="8"/>
  <c r="AF65" i="8"/>
  <c r="AE65" i="8"/>
  <c r="AD65" i="8"/>
  <c r="AC65" i="8"/>
  <c r="AF64" i="8"/>
  <c r="AE64" i="8"/>
  <c r="AD64" i="8"/>
  <c r="AC64" i="8"/>
  <c r="AF63" i="8"/>
  <c r="AE63" i="8"/>
  <c r="AD63" i="8"/>
  <c r="AC63" i="8"/>
  <c r="AF62" i="8"/>
  <c r="AE62" i="8"/>
  <c r="AD62" i="8"/>
  <c r="AC62" i="8"/>
  <c r="AF61" i="8"/>
  <c r="AE61" i="8"/>
  <c r="AD61" i="8"/>
  <c r="AC61" i="8"/>
  <c r="AF60" i="8"/>
  <c r="AE60" i="8"/>
  <c r="AD60" i="8"/>
  <c r="AC60" i="8"/>
  <c r="AF59" i="8"/>
  <c r="AE59" i="8"/>
  <c r="AD59" i="8"/>
  <c r="AC59" i="8"/>
  <c r="AF58" i="8"/>
  <c r="AE58" i="8"/>
  <c r="AD58" i="8"/>
  <c r="AC58" i="8"/>
  <c r="AF57" i="8"/>
  <c r="AE57" i="8"/>
  <c r="AD57" i="8"/>
  <c r="AC57" i="8"/>
  <c r="AF56" i="8"/>
  <c r="AE56" i="8"/>
  <c r="AD56" i="8"/>
  <c r="AC56" i="8"/>
  <c r="AF55" i="8"/>
  <c r="AE55" i="8"/>
  <c r="AD55" i="8"/>
  <c r="AC55" i="8"/>
  <c r="AF54" i="8"/>
  <c r="AE54" i="8"/>
  <c r="AD54" i="8"/>
  <c r="AC54" i="8"/>
  <c r="AF53" i="8"/>
  <c r="AE53" i="8"/>
  <c r="AD53" i="8"/>
  <c r="AC53" i="8"/>
  <c r="AF52" i="8"/>
  <c r="AE52" i="8"/>
  <c r="AD52" i="8"/>
  <c r="AC52" i="8"/>
  <c r="A52" i="8"/>
  <c r="A53" i="8" s="1"/>
  <c r="AF51" i="8"/>
  <c r="AE51" i="8"/>
  <c r="AD51" i="8"/>
  <c r="AC51" i="8"/>
  <c r="B51" i="8"/>
  <c r="A51" i="8"/>
  <c r="AF50" i="8"/>
  <c r="AE50" i="8"/>
  <c r="AD50" i="8"/>
  <c r="AC50" i="8"/>
  <c r="AF49" i="8"/>
  <c r="AE49" i="8"/>
  <c r="AD49" i="8"/>
  <c r="AC49" i="8"/>
  <c r="AF48" i="8"/>
  <c r="AE48" i="8"/>
  <c r="AD48" i="8"/>
  <c r="AC48" i="8"/>
  <c r="S48" i="8"/>
  <c r="R48" i="8"/>
  <c r="Q48" i="8"/>
  <c r="P48" i="8"/>
  <c r="O48" i="8"/>
  <c r="N48" i="8"/>
  <c r="M48" i="8"/>
  <c r="L48" i="8"/>
  <c r="AF47" i="8"/>
  <c r="AE47" i="8"/>
  <c r="AD47" i="8"/>
  <c r="AC47" i="8"/>
  <c r="AF46" i="8"/>
  <c r="AE46" i="8"/>
  <c r="AD46" i="8"/>
  <c r="AC46" i="8"/>
  <c r="Z46" i="8"/>
  <c r="Z47" i="8" s="1"/>
  <c r="Z48" i="8" s="1"/>
  <c r="Z49" i="8" s="1"/>
  <c r="Z50" i="8" s="1"/>
  <c r="Z51" i="8" s="1"/>
  <c r="Z52" i="8" s="1"/>
  <c r="Z53" i="8" s="1"/>
  <c r="Z54" i="8" s="1"/>
  <c r="Z55" i="8" s="1"/>
  <c r="Z56" i="8" s="1"/>
  <c r="Z57" i="8" s="1"/>
  <c r="Z58" i="8" s="1"/>
  <c r="Z59" i="8" s="1"/>
  <c r="Z60" i="8" s="1"/>
  <c r="Z61" i="8" s="1"/>
  <c r="Z62" i="8" s="1"/>
  <c r="Z63" i="8" s="1"/>
  <c r="Z64" i="8" s="1"/>
  <c r="Z65" i="8" s="1"/>
  <c r="Z66" i="8" s="1"/>
  <c r="Z67" i="8" s="1"/>
  <c r="Z68" i="8" s="1"/>
  <c r="Z69" i="8" s="1"/>
  <c r="Z70" i="8" s="1"/>
  <c r="Z71" i="8" s="1"/>
  <c r="Z72" i="8" s="1"/>
  <c r="Z73" i="8" s="1"/>
  <c r="Z74" i="8" s="1"/>
  <c r="Z75" i="8" s="1"/>
  <c r="Z76" i="8" s="1"/>
  <c r="Z77" i="8" s="1"/>
  <c r="Z78" i="8" s="1"/>
  <c r="Z79" i="8" s="1"/>
  <c r="Z80" i="8" s="1"/>
  <c r="Z81" i="8" s="1"/>
  <c r="Z82" i="8" s="1"/>
  <c r="Z83" i="8" s="1"/>
  <c r="Z84" i="8" s="1"/>
  <c r="Z85" i="8" s="1"/>
  <c r="Z86" i="8" s="1"/>
  <c r="Z87" i="8" s="1"/>
  <c r="Z88" i="8" s="1"/>
  <c r="Z89" i="8" s="1"/>
  <c r="Z90" i="8" s="1"/>
  <c r="Z91" i="8" s="1"/>
  <c r="Z92" i="8" s="1"/>
  <c r="Z93" i="8" s="1"/>
  <c r="Z94" i="8" s="1"/>
  <c r="Z95" i="8" s="1"/>
  <c r="Z96" i="8" s="1"/>
  <c r="Z97" i="8" s="1"/>
  <c r="Z98" i="8" s="1"/>
  <c r="Z99" i="8" s="1"/>
  <c r="Z100" i="8" s="1"/>
  <c r="Z101" i="8" s="1"/>
  <c r="Z102" i="8" s="1"/>
  <c r="Z103" i="8" s="1"/>
  <c r="Z104" i="8" s="1"/>
  <c r="Z105" i="8" s="1"/>
  <c r="Z106" i="8" s="1"/>
  <c r="Z107" i="8" s="1"/>
  <c r="Z108" i="8" s="1"/>
  <c r="Z109" i="8" s="1"/>
  <c r="Z110" i="8" s="1"/>
  <c r="Z111" i="8" s="1"/>
  <c r="Z112" i="8" s="1"/>
  <c r="Z113" i="8" s="1"/>
  <c r="Z114" i="8" s="1"/>
  <c r="Z115" i="8" s="1"/>
  <c r="Z116" i="8" s="1"/>
  <c r="Z117" i="8" s="1"/>
  <c r="Z118" i="8" s="1"/>
  <c r="Z119" i="8" s="1"/>
  <c r="Z120" i="8" s="1"/>
  <c r="Z121" i="8" s="1"/>
  <c r="Z122" i="8" s="1"/>
  <c r="Z123" i="8" s="1"/>
  <c r="Z124" i="8" s="1"/>
  <c r="Z125" i="8" s="1"/>
  <c r="Z126" i="8" s="1"/>
  <c r="Z127" i="8" s="1"/>
  <c r="Z128" i="8" s="1"/>
  <c r="Z129" i="8" s="1"/>
  <c r="Z130" i="8" s="1"/>
  <c r="Z131" i="8" s="1"/>
  <c r="Z132" i="8" s="1"/>
  <c r="Z133" i="8" s="1"/>
  <c r="Z134" i="8" s="1"/>
  <c r="Z135" i="8" s="1"/>
  <c r="Z136" i="8" s="1"/>
  <c r="Z137" i="8" s="1"/>
  <c r="Z138" i="8" s="1"/>
  <c r="Z139" i="8" s="1"/>
  <c r="Z140" i="8" s="1"/>
  <c r="Z141" i="8" s="1"/>
  <c r="Z142" i="8" s="1"/>
  <c r="Z143" i="8" s="1"/>
  <c r="Z144" i="8" s="1"/>
  <c r="Z145" i="8" s="1"/>
  <c r="Z146" i="8" s="1"/>
  <c r="Z147" i="8" s="1"/>
  <c r="Z148" i="8" s="1"/>
  <c r="Z149" i="8" s="1"/>
  <c r="Z150" i="8" s="1"/>
  <c r="Z151" i="8" s="1"/>
  <c r="Z152" i="8" s="1"/>
  <c r="Z153" i="8" s="1"/>
  <c r="Z154" i="8" s="1"/>
  <c r="Z155" i="8" s="1"/>
  <c r="Z156" i="8" s="1"/>
  <c r="Z157" i="8" s="1"/>
  <c r="Z158" i="8" s="1"/>
  <c r="Z159" i="8" s="1"/>
  <c r="Z160" i="8" s="1"/>
  <c r="Z161" i="8" s="1"/>
  <c r="Z162" i="8" s="1"/>
  <c r="Z163" i="8" s="1"/>
  <c r="Z164" i="8" s="1"/>
  <c r="Z165" i="8" s="1"/>
  <c r="Z166" i="8" s="1"/>
  <c r="Z167" i="8" s="1"/>
  <c r="Z168" i="8" s="1"/>
  <c r="Z169" i="8" s="1"/>
  <c r="Z170" i="8" s="1"/>
  <c r="Z171" i="8" s="1"/>
  <c r="Z172" i="8" s="1"/>
  <c r="Z173" i="8" s="1"/>
  <c r="Z174" i="8" s="1"/>
  <c r="Z175" i="8" s="1"/>
  <c r="Z176" i="8" s="1"/>
  <c r="Z177" i="8" s="1"/>
  <c r="Z178" i="8" s="1"/>
  <c r="Z179" i="8" s="1"/>
  <c r="Z180" i="8" s="1"/>
  <c r="Z181" i="8" s="1"/>
  <c r="Z182" i="8" s="1"/>
  <c r="Z183" i="8" s="1"/>
  <c r="Z184" i="8" s="1"/>
  <c r="Z185" i="8" s="1"/>
  <c r="Z186" i="8" s="1"/>
  <c r="Z187" i="8" s="1"/>
  <c r="Z188" i="8" s="1"/>
  <c r="AF45" i="8"/>
  <c r="AE45" i="8"/>
  <c r="AD45" i="8"/>
  <c r="AC45" i="8"/>
  <c r="S43" i="8"/>
  <c r="R43" i="8"/>
  <c r="Q43" i="8"/>
  <c r="P43" i="8"/>
  <c r="M10" i="8"/>
  <c r="F9" i="8"/>
  <c r="C9" i="8"/>
  <c r="F8" i="8"/>
  <c r="C8" i="8"/>
  <c r="F7" i="8"/>
  <c r="C7" i="8"/>
  <c r="F6" i="8"/>
  <c r="C6" i="8"/>
  <c r="O344" i="5"/>
  <c r="N344" i="5"/>
  <c r="M344" i="5"/>
  <c r="L344" i="5"/>
  <c r="O343" i="5"/>
  <c r="N343" i="5"/>
  <c r="M343" i="5"/>
  <c r="L343" i="5"/>
  <c r="O342" i="5"/>
  <c r="N342" i="5"/>
  <c r="M342" i="5"/>
  <c r="L342" i="5"/>
  <c r="O341" i="5"/>
  <c r="N341" i="5"/>
  <c r="M341" i="5"/>
  <c r="L341" i="5"/>
  <c r="O340" i="5"/>
  <c r="N340" i="5"/>
  <c r="M340" i="5"/>
  <c r="L340" i="5"/>
  <c r="O339" i="5"/>
  <c r="N339" i="5"/>
  <c r="M339" i="5"/>
  <c r="L339" i="5"/>
  <c r="O338" i="5"/>
  <c r="N338" i="5"/>
  <c r="M338" i="5"/>
  <c r="L338" i="5"/>
  <c r="O337" i="5"/>
  <c r="N337" i="5"/>
  <c r="M337" i="5"/>
  <c r="L337" i="5"/>
  <c r="O336" i="5"/>
  <c r="N336" i="5"/>
  <c r="M336" i="5"/>
  <c r="L336" i="5"/>
  <c r="O335" i="5"/>
  <c r="N335" i="5"/>
  <c r="M335" i="5"/>
  <c r="L335" i="5"/>
  <c r="O334" i="5"/>
  <c r="N334" i="5"/>
  <c r="M334" i="5"/>
  <c r="L334" i="5"/>
  <c r="O333" i="5"/>
  <c r="N333" i="5"/>
  <c r="M333" i="5"/>
  <c r="L333" i="5"/>
  <c r="O332" i="5"/>
  <c r="N332" i="5"/>
  <c r="M332" i="5"/>
  <c r="L332" i="5"/>
  <c r="O331" i="5"/>
  <c r="N331" i="5"/>
  <c r="M331" i="5"/>
  <c r="L331" i="5"/>
  <c r="O330" i="5"/>
  <c r="N330" i="5"/>
  <c r="M330" i="5"/>
  <c r="L330" i="5"/>
  <c r="O329" i="5"/>
  <c r="N329" i="5"/>
  <c r="M329" i="5"/>
  <c r="L329" i="5"/>
  <c r="O328" i="5"/>
  <c r="N328" i="5"/>
  <c r="M328" i="5"/>
  <c r="L328" i="5"/>
  <c r="O327" i="5"/>
  <c r="N327" i="5"/>
  <c r="M327" i="5"/>
  <c r="L327" i="5"/>
  <c r="O326" i="5"/>
  <c r="N326" i="5"/>
  <c r="M326" i="5"/>
  <c r="L326" i="5"/>
  <c r="O325" i="5"/>
  <c r="N325" i="5"/>
  <c r="M325" i="5"/>
  <c r="L325" i="5"/>
  <c r="O324" i="5"/>
  <c r="N324" i="5"/>
  <c r="M324" i="5"/>
  <c r="L324" i="5"/>
  <c r="O323" i="5"/>
  <c r="N323" i="5"/>
  <c r="M323" i="5"/>
  <c r="L323" i="5"/>
  <c r="O322" i="5"/>
  <c r="N322" i="5"/>
  <c r="M322" i="5"/>
  <c r="L322" i="5"/>
  <c r="O321" i="5"/>
  <c r="N321" i="5"/>
  <c r="M321" i="5"/>
  <c r="L321" i="5"/>
  <c r="O320" i="5"/>
  <c r="N320" i="5"/>
  <c r="M320" i="5"/>
  <c r="L320" i="5"/>
  <c r="O319" i="5"/>
  <c r="N319" i="5"/>
  <c r="M319" i="5"/>
  <c r="L319" i="5"/>
  <c r="O318" i="5"/>
  <c r="N318" i="5"/>
  <c r="M318" i="5"/>
  <c r="L318" i="5"/>
  <c r="O317" i="5"/>
  <c r="N317" i="5"/>
  <c r="M317" i="5"/>
  <c r="L317" i="5"/>
  <c r="O316" i="5"/>
  <c r="N316" i="5"/>
  <c r="M316" i="5"/>
  <c r="L316" i="5"/>
  <c r="O315" i="5"/>
  <c r="N315" i="5"/>
  <c r="M315" i="5"/>
  <c r="L315" i="5"/>
  <c r="O314" i="5"/>
  <c r="N314" i="5"/>
  <c r="M314" i="5"/>
  <c r="L314" i="5"/>
  <c r="O313" i="5"/>
  <c r="N313" i="5"/>
  <c r="M313" i="5"/>
  <c r="L313" i="5"/>
  <c r="O312" i="5"/>
  <c r="N312" i="5"/>
  <c r="M312" i="5"/>
  <c r="L312" i="5"/>
  <c r="O311" i="5"/>
  <c r="N311" i="5"/>
  <c r="M311" i="5"/>
  <c r="L311" i="5"/>
  <c r="O310" i="5"/>
  <c r="N310" i="5"/>
  <c r="M310" i="5"/>
  <c r="L310" i="5"/>
  <c r="O309" i="5"/>
  <c r="N309" i="5"/>
  <c r="M309" i="5"/>
  <c r="L309" i="5"/>
  <c r="O308" i="5"/>
  <c r="N308" i="5"/>
  <c r="M308" i="5"/>
  <c r="L308" i="5"/>
  <c r="O307" i="5"/>
  <c r="N307" i="5"/>
  <c r="M307" i="5"/>
  <c r="L307" i="5"/>
  <c r="O306" i="5"/>
  <c r="N306" i="5"/>
  <c r="M306" i="5"/>
  <c r="L306" i="5"/>
  <c r="O305" i="5"/>
  <c r="N305" i="5"/>
  <c r="M305" i="5"/>
  <c r="L305" i="5"/>
  <c r="O304" i="5"/>
  <c r="N304" i="5"/>
  <c r="M304" i="5"/>
  <c r="L304" i="5"/>
  <c r="O303" i="5"/>
  <c r="N303" i="5"/>
  <c r="M303" i="5"/>
  <c r="L303" i="5"/>
  <c r="O302" i="5"/>
  <c r="N302" i="5"/>
  <c r="M302" i="5"/>
  <c r="L302" i="5"/>
  <c r="O301" i="5"/>
  <c r="N301" i="5"/>
  <c r="M301" i="5"/>
  <c r="L301" i="5"/>
  <c r="O300" i="5"/>
  <c r="N300" i="5"/>
  <c r="M300" i="5"/>
  <c r="L300" i="5"/>
  <c r="O299" i="5"/>
  <c r="N299" i="5"/>
  <c r="M299" i="5"/>
  <c r="L299" i="5"/>
  <c r="O298" i="5"/>
  <c r="N298" i="5"/>
  <c r="M298" i="5"/>
  <c r="L298" i="5"/>
  <c r="O297" i="5"/>
  <c r="N297" i="5"/>
  <c r="M297" i="5"/>
  <c r="L297" i="5"/>
  <c r="O296" i="5"/>
  <c r="N296" i="5"/>
  <c r="M296" i="5"/>
  <c r="L296" i="5"/>
  <c r="O295" i="5"/>
  <c r="N295" i="5"/>
  <c r="M295" i="5"/>
  <c r="L295" i="5"/>
  <c r="O294" i="5"/>
  <c r="N294" i="5"/>
  <c r="M294" i="5"/>
  <c r="L294" i="5"/>
  <c r="O293" i="5"/>
  <c r="N293" i="5"/>
  <c r="M293" i="5"/>
  <c r="L293" i="5"/>
  <c r="O292" i="5"/>
  <c r="N292" i="5"/>
  <c r="M292" i="5"/>
  <c r="L292" i="5"/>
  <c r="O291" i="5"/>
  <c r="N291" i="5"/>
  <c r="M291" i="5"/>
  <c r="L291" i="5"/>
  <c r="O290" i="5"/>
  <c r="N290" i="5"/>
  <c r="M290" i="5"/>
  <c r="L290" i="5"/>
  <c r="O289" i="5"/>
  <c r="N289" i="5"/>
  <c r="M289" i="5"/>
  <c r="L289" i="5"/>
  <c r="O288" i="5"/>
  <c r="N288" i="5"/>
  <c r="M288" i="5"/>
  <c r="L288" i="5"/>
  <c r="O287" i="5"/>
  <c r="N287" i="5"/>
  <c r="M287" i="5"/>
  <c r="L287" i="5"/>
  <c r="O286" i="5"/>
  <c r="N286" i="5"/>
  <c r="M286" i="5"/>
  <c r="L286" i="5"/>
  <c r="O285" i="5"/>
  <c r="N285" i="5"/>
  <c r="M285" i="5"/>
  <c r="L285" i="5"/>
  <c r="O284" i="5"/>
  <c r="N284" i="5"/>
  <c r="M284" i="5"/>
  <c r="L284" i="5"/>
  <c r="O283" i="5"/>
  <c r="N283" i="5"/>
  <c r="M283" i="5"/>
  <c r="L283" i="5"/>
  <c r="O282" i="5"/>
  <c r="N282" i="5"/>
  <c r="M282" i="5"/>
  <c r="L282" i="5"/>
  <c r="O281" i="5"/>
  <c r="N281" i="5"/>
  <c r="M281" i="5"/>
  <c r="L281" i="5"/>
  <c r="O280" i="5"/>
  <c r="N280" i="5"/>
  <c r="M280" i="5"/>
  <c r="L280" i="5"/>
  <c r="O279" i="5"/>
  <c r="N279" i="5"/>
  <c r="M279" i="5"/>
  <c r="L279" i="5"/>
  <c r="O278" i="5"/>
  <c r="N278" i="5"/>
  <c r="M278" i="5"/>
  <c r="L278" i="5"/>
  <c r="O277" i="5"/>
  <c r="N277" i="5"/>
  <c r="M277" i="5"/>
  <c r="L277" i="5"/>
  <c r="O276" i="5"/>
  <c r="N276" i="5"/>
  <c r="M276" i="5"/>
  <c r="L276" i="5"/>
  <c r="O275" i="5"/>
  <c r="N275" i="5"/>
  <c r="M275" i="5"/>
  <c r="L275" i="5"/>
  <c r="O274" i="5"/>
  <c r="N274" i="5"/>
  <c r="M274" i="5"/>
  <c r="L274" i="5"/>
  <c r="O273" i="5"/>
  <c r="N273" i="5"/>
  <c r="M273" i="5"/>
  <c r="L273" i="5"/>
  <c r="O272" i="5"/>
  <c r="N272" i="5"/>
  <c r="M272" i="5"/>
  <c r="L272" i="5"/>
  <c r="O271" i="5"/>
  <c r="N271" i="5"/>
  <c r="M271" i="5"/>
  <c r="L271" i="5"/>
  <c r="O270" i="5"/>
  <c r="N270" i="5"/>
  <c r="M270" i="5"/>
  <c r="L270" i="5"/>
  <c r="O269" i="5"/>
  <c r="N269" i="5"/>
  <c r="M269" i="5"/>
  <c r="L269" i="5"/>
  <c r="O268" i="5"/>
  <c r="N268" i="5"/>
  <c r="M268" i="5"/>
  <c r="L268" i="5"/>
  <c r="O267" i="5"/>
  <c r="N267" i="5"/>
  <c r="M267" i="5"/>
  <c r="L267" i="5"/>
  <c r="O266" i="5"/>
  <c r="N266" i="5"/>
  <c r="M266" i="5"/>
  <c r="L266" i="5"/>
  <c r="O265" i="5"/>
  <c r="N265" i="5"/>
  <c r="M265" i="5"/>
  <c r="L265" i="5"/>
  <c r="O264" i="5"/>
  <c r="N264" i="5"/>
  <c r="M264" i="5"/>
  <c r="L264" i="5"/>
  <c r="O263" i="5"/>
  <c r="N263" i="5"/>
  <c r="M263" i="5"/>
  <c r="L263" i="5"/>
  <c r="O262" i="5"/>
  <c r="N262" i="5"/>
  <c r="M262" i="5"/>
  <c r="L262" i="5"/>
  <c r="O261" i="5"/>
  <c r="N261" i="5"/>
  <c r="M261" i="5"/>
  <c r="L261" i="5"/>
  <c r="O260" i="5"/>
  <c r="N260" i="5"/>
  <c r="M260" i="5"/>
  <c r="L260" i="5"/>
  <c r="O259" i="5"/>
  <c r="N259" i="5"/>
  <c r="M259" i="5"/>
  <c r="L259" i="5"/>
  <c r="O258" i="5"/>
  <c r="N258" i="5"/>
  <c r="M258" i="5"/>
  <c r="L258" i="5"/>
  <c r="O257" i="5"/>
  <c r="N257" i="5"/>
  <c r="M257" i="5"/>
  <c r="L257" i="5"/>
  <c r="O256" i="5"/>
  <c r="N256" i="5"/>
  <c r="M256" i="5"/>
  <c r="L256" i="5"/>
  <c r="O255" i="5"/>
  <c r="N255" i="5"/>
  <c r="M255" i="5"/>
  <c r="L255" i="5"/>
  <c r="O254" i="5"/>
  <c r="N254" i="5"/>
  <c r="M254" i="5"/>
  <c r="L254" i="5"/>
  <c r="O253" i="5"/>
  <c r="N253" i="5"/>
  <c r="M253" i="5"/>
  <c r="L253" i="5"/>
  <c r="O252" i="5"/>
  <c r="N252" i="5"/>
  <c r="M252" i="5"/>
  <c r="L252" i="5"/>
  <c r="O251" i="5"/>
  <c r="N251" i="5"/>
  <c r="M251" i="5"/>
  <c r="L251" i="5"/>
  <c r="O250" i="5"/>
  <c r="N250" i="5"/>
  <c r="M250" i="5"/>
  <c r="L250" i="5"/>
  <c r="O249" i="5"/>
  <c r="N249" i="5"/>
  <c r="M249" i="5"/>
  <c r="L249" i="5"/>
  <c r="O248" i="5"/>
  <c r="N248" i="5"/>
  <c r="M248" i="5"/>
  <c r="L248" i="5"/>
  <c r="O247" i="5"/>
  <c r="N247" i="5"/>
  <c r="M247" i="5"/>
  <c r="L247" i="5"/>
  <c r="O246" i="5"/>
  <c r="N246" i="5"/>
  <c r="M246" i="5"/>
  <c r="L246" i="5"/>
  <c r="O245" i="5"/>
  <c r="N245" i="5"/>
  <c r="M245" i="5"/>
  <c r="L245" i="5"/>
  <c r="O244" i="5"/>
  <c r="N244" i="5"/>
  <c r="M244" i="5"/>
  <c r="L244" i="5"/>
  <c r="O243" i="5"/>
  <c r="N243" i="5"/>
  <c r="M243" i="5"/>
  <c r="L243" i="5"/>
  <c r="O242" i="5"/>
  <c r="N242" i="5"/>
  <c r="M242" i="5"/>
  <c r="L242" i="5"/>
  <c r="O241" i="5"/>
  <c r="N241" i="5"/>
  <c r="M241" i="5"/>
  <c r="L241" i="5"/>
  <c r="O240" i="5"/>
  <c r="N240" i="5"/>
  <c r="M240" i="5"/>
  <c r="L240" i="5"/>
  <c r="O239" i="5"/>
  <c r="N239" i="5"/>
  <c r="M239" i="5"/>
  <c r="L239" i="5"/>
  <c r="O238" i="5"/>
  <c r="N238" i="5"/>
  <c r="M238" i="5"/>
  <c r="L238" i="5"/>
  <c r="O237" i="5"/>
  <c r="N237" i="5"/>
  <c r="M237" i="5"/>
  <c r="L237" i="5"/>
  <c r="O236" i="5"/>
  <c r="N236" i="5"/>
  <c r="M236" i="5"/>
  <c r="L236" i="5"/>
  <c r="O235" i="5"/>
  <c r="N235" i="5"/>
  <c r="M235" i="5"/>
  <c r="L235" i="5"/>
  <c r="O234" i="5"/>
  <c r="N234" i="5"/>
  <c r="M234" i="5"/>
  <c r="L234" i="5"/>
  <c r="O233" i="5"/>
  <c r="N233" i="5"/>
  <c r="M233" i="5"/>
  <c r="L233" i="5"/>
  <c r="O232" i="5"/>
  <c r="N232" i="5"/>
  <c r="M232" i="5"/>
  <c r="L232" i="5"/>
  <c r="O231" i="5"/>
  <c r="N231" i="5"/>
  <c r="M231" i="5"/>
  <c r="L231" i="5"/>
  <c r="O230" i="5"/>
  <c r="N230" i="5"/>
  <c r="M230" i="5"/>
  <c r="L230" i="5"/>
  <c r="O229" i="5"/>
  <c r="N229" i="5"/>
  <c r="M229" i="5"/>
  <c r="L229" i="5"/>
  <c r="O228" i="5"/>
  <c r="N228" i="5"/>
  <c r="M228" i="5"/>
  <c r="L228" i="5"/>
  <c r="O227" i="5"/>
  <c r="N227" i="5"/>
  <c r="M227" i="5"/>
  <c r="L227" i="5"/>
  <c r="O226" i="5"/>
  <c r="N226" i="5"/>
  <c r="M226" i="5"/>
  <c r="L226" i="5"/>
  <c r="O225" i="5"/>
  <c r="N225" i="5"/>
  <c r="M225" i="5"/>
  <c r="L225" i="5"/>
  <c r="O224" i="5"/>
  <c r="N224" i="5"/>
  <c r="M224" i="5"/>
  <c r="L224" i="5"/>
  <c r="O223" i="5"/>
  <c r="N223" i="5"/>
  <c r="M223" i="5"/>
  <c r="L223" i="5"/>
  <c r="O222" i="5"/>
  <c r="N222" i="5"/>
  <c r="M222" i="5"/>
  <c r="L222" i="5"/>
  <c r="O221" i="5"/>
  <c r="N221" i="5"/>
  <c r="M221" i="5"/>
  <c r="L221" i="5"/>
  <c r="O220" i="5"/>
  <c r="N220" i="5"/>
  <c r="M220" i="5"/>
  <c r="L220" i="5"/>
  <c r="O219" i="5"/>
  <c r="N219" i="5"/>
  <c r="M219" i="5"/>
  <c r="L219" i="5"/>
  <c r="O218" i="5"/>
  <c r="N218" i="5"/>
  <c r="M218" i="5"/>
  <c r="L218" i="5"/>
  <c r="O217" i="5"/>
  <c r="N217" i="5"/>
  <c r="M217" i="5"/>
  <c r="L217" i="5"/>
  <c r="O216" i="5"/>
  <c r="N216" i="5"/>
  <c r="M216" i="5"/>
  <c r="L216" i="5"/>
  <c r="O215" i="5"/>
  <c r="N215" i="5"/>
  <c r="M215" i="5"/>
  <c r="L215" i="5"/>
  <c r="O214" i="5"/>
  <c r="N214" i="5"/>
  <c r="M214" i="5"/>
  <c r="L214" i="5"/>
  <c r="O213" i="5"/>
  <c r="N213" i="5"/>
  <c r="M213" i="5"/>
  <c r="L213" i="5"/>
  <c r="O212" i="5"/>
  <c r="N212" i="5"/>
  <c r="M212" i="5"/>
  <c r="L212" i="5"/>
  <c r="O211" i="5"/>
  <c r="N211" i="5"/>
  <c r="M211" i="5"/>
  <c r="L211" i="5"/>
  <c r="O210" i="5"/>
  <c r="N210" i="5"/>
  <c r="M210" i="5"/>
  <c r="L210" i="5"/>
  <c r="O209" i="5"/>
  <c r="N209" i="5"/>
  <c r="M209" i="5"/>
  <c r="L209" i="5"/>
  <c r="O208" i="5"/>
  <c r="N208" i="5"/>
  <c r="M208" i="5"/>
  <c r="L208" i="5"/>
  <c r="O207" i="5"/>
  <c r="N207" i="5"/>
  <c r="M207" i="5"/>
  <c r="L207" i="5"/>
  <c r="O206" i="5"/>
  <c r="N206" i="5"/>
  <c r="M206" i="5"/>
  <c r="L206" i="5"/>
  <c r="O205" i="5"/>
  <c r="N205" i="5"/>
  <c r="M205" i="5"/>
  <c r="L205" i="5"/>
  <c r="O204" i="5"/>
  <c r="N204" i="5"/>
  <c r="M204" i="5"/>
  <c r="L204" i="5"/>
  <c r="O203" i="5"/>
  <c r="N203" i="5"/>
  <c r="M203" i="5"/>
  <c r="L203" i="5"/>
  <c r="O202" i="5"/>
  <c r="N202" i="5"/>
  <c r="M202" i="5"/>
  <c r="L202" i="5"/>
  <c r="O201" i="5"/>
  <c r="N201" i="5"/>
  <c r="M201" i="5"/>
  <c r="L201" i="5"/>
  <c r="O200" i="5"/>
  <c r="N200" i="5"/>
  <c r="M200" i="5"/>
  <c r="L200" i="5"/>
  <c r="O199" i="5"/>
  <c r="N199" i="5"/>
  <c r="M199" i="5"/>
  <c r="L199" i="5"/>
  <c r="O198" i="5"/>
  <c r="N198" i="5"/>
  <c r="M198" i="5"/>
  <c r="L198" i="5"/>
  <c r="O197" i="5"/>
  <c r="N197" i="5"/>
  <c r="M197" i="5"/>
  <c r="L197" i="5"/>
  <c r="O196" i="5"/>
  <c r="N196" i="5"/>
  <c r="M196" i="5"/>
  <c r="L196" i="5"/>
  <c r="O195" i="5"/>
  <c r="N195" i="5"/>
  <c r="M195" i="5"/>
  <c r="L195" i="5"/>
  <c r="O194" i="5"/>
  <c r="N194" i="5"/>
  <c r="M194" i="5"/>
  <c r="L194" i="5"/>
  <c r="O193" i="5"/>
  <c r="N193" i="5"/>
  <c r="M193" i="5"/>
  <c r="L193" i="5"/>
  <c r="O192" i="5"/>
  <c r="N192" i="5"/>
  <c r="M192" i="5"/>
  <c r="L192" i="5"/>
  <c r="O191" i="5"/>
  <c r="N191" i="5"/>
  <c r="M191" i="5"/>
  <c r="L191" i="5"/>
  <c r="O190" i="5"/>
  <c r="N190" i="5"/>
  <c r="M190" i="5"/>
  <c r="L190" i="5"/>
  <c r="O189" i="5"/>
  <c r="N189" i="5"/>
  <c r="M189" i="5"/>
  <c r="L189" i="5"/>
  <c r="O188" i="5"/>
  <c r="N188" i="5"/>
  <c r="M188" i="5"/>
  <c r="L188" i="5"/>
  <c r="O187" i="5"/>
  <c r="N187" i="5"/>
  <c r="M187" i="5"/>
  <c r="L187" i="5"/>
  <c r="O186" i="5"/>
  <c r="N186" i="5"/>
  <c r="M186" i="5"/>
  <c r="L186" i="5"/>
  <c r="O185" i="5"/>
  <c r="N185" i="5"/>
  <c r="M185" i="5"/>
  <c r="L185" i="5"/>
  <c r="O184" i="5"/>
  <c r="N184" i="5"/>
  <c r="M184" i="5"/>
  <c r="L184" i="5"/>
  <c r="O183" i="5"/>
  <c r="N183" i="5"/>
  <c r="M183" i="5"/>
  <c r="L183" i="5"/>
  <c r="O182" i="5"/>
  <c r="N182" i="5"/>
  <c r="M182" i="5"/>
  <c r="L182" i="5"/>
  <c r="O181" i="5"/>
  <c r="N181" i="5"/>
  <c r="M181" i="5"/>
  <c r="L181" i="5"/>
  <c r="O180" i="5"/>
  <c r="N180" i="5"/>
  <c r="M180" i="5"/>
  <c r="L180" i="5"/>
  <c r="O179" i="5"/>
  <c r="N179" i="5"/>
  <c r="M179" i="5"/>
  <c r="L179" i="5"/>
  <c r="O178" i="5"/>
  <c r="N178" i="5"/>
  <c r="M178" i="5"/>
  <c r="L178" i="5"/>
  <c r="O177" i="5"/>
  <c r="N177" i="5"/>
  <c r="M177" i="5"/>
  <c r="L177" i="5"/>
  <c r="O176" i="5"/>
  <c r="N176" i="5"/>
  <c r="M176" i="5"/>
  <c r="L176" i="5"/>
  <c r="O175" i="5"/>
  <c r="N175" i="5"/>
  <c r="M175" i="5"/>
  <c r="L175" i="5"/>
  <c r="O174" i="5"/>
  <c r="N174" i="5"/>
  <c r="M174" i="5"/>
  <c r="L174" i="5"/>
  <c r="O173" i="5"/>
  <c r="N173" i="5"/>
  <c r="M173" i="5"/>
  <c r="L173" i="5"/>
  <c r="O172" i="5"/>
  <c r="N172" i="5"/>
  <c r="M172" i="5"/>
  <c r="L172" i="5"/>
  <c r="O171" i="5"/>
  <c r="N171" i="5"/>
  <c r="M171" i="5"/>
  <c r="L171" i="5"/>
  <c r="O170" i="5"/>
  <c r="N170" i="5"/>
  <c r="M170" i="5"/>
  <c r="L170" i="5"/>
  <c r="O169" i="5"/>
  <c r="N169" i="5"/>
  <c r="M169" i="5"/>
  <c r="L169" i="5"/>
  <c r="O168" i="5"/>
  <c r="N168" i="5"/>
  <c r="M168" i="5"/>
  <c r="L168" i="5"/>
  <c r="O167" i="5"/>
  <c r="N167" i="5"/>
  <c r="M167" i="5"/>
  <c r="L167" i="5"/>
  <c r="O166" i="5"/>
  <c r="N166" i="5"/>
  <c r="M166" i="5"/>
  <c r="L166" i="5"/>
  <c r="O165" i="5"/>
  <c r="N165" i="5"/>
  <c r="M165" i="5"/>
  <c r="L165" i="5"/>
  <c r="O164" i="5"/>
  <c r="N164" i="5"/>
  <c r="M164" i="5"/>
  <c r="L164" i="5"/>
  <c r="O163" i="5"/>
  <c r="N163" i="5"/>
  <c r="M163" i="5"/>
  <c r="L163" i="5"/>
  <c r="O162" i="5"/>
  <c r="N162" i="5"/>
  <c r="M162" i="5"/>
  <c r="L162" i="5"/>
  <c r="O161" i="5"/>
  <c r="N161" i="5"/>
  <c r="M161" i="5"/>
  <c r="L161" i="5"/>
  <c r="O160" i="5"/>
  <c r="N160" i="5"/>
  <c r="M160" i="5"/>
  <c r="L160" i="5"/>
  <c r="O159" i="5"/>
  <c r="N159" i="5"/>
  <c r="M159" i="5"/>
  <c r="L159" i="5"/>
  <c r="O158" i="5"/>
  <c r="N158" i="5"/>
  <c r="M158" i="5"/>
  <c r="L158" i="5"/>
  <c r="O157" i="5"/>
  <c r="N157" i="5"/>
  <c r="M157" i="5"/>
  <c r="L157" i="5"/>
  <c r="O156" i="5"/>
  <c r="N156" i="5"/>
  <c r="M156" i="5"/>
  <c r="L156" i="5"/>
  <c r="O155" i="5"/>
  <c r="N155" i="5"/>
  <c r="M155" i="5"/>
  <c r="L155" i="5"/>
  <c r="O154" i="5"/>
  <c r="N154" i="5"/>
  <c r="M154" i="5"/>
  <c r="L154" i="5"/>
  <c r="O153" i="5"/>
  <c r="N153" i="5"/>
  <c r="M153" i="5"/>
  <c r="L153" i="5"/>
  <c r="O152" i="5"/>
  <c r="N152" i="5"/>
  <c r="M152" i="5"/>
  <c r="L152" i="5"/>
  <c r="O151" i="5"/>
  <c r="N151" i="5"/>
  <c r="M151" i="5"/>
  <c r="L151" i="5"/>
  <c r="O150" i="5"/>
  <c r="N150" i="5"/>
  <c r="M150" i="5"/>
  <c r="L150" i="5"/>
  <c r="O149" i="5"/>
  <c r="N149" i="5"/>
  <c r="M149" i="5"/>
  <c r="L149" i="5"/>
  <c r="O148" i="5"/>
  <c r="N148" i="5"/>
  <c r="M148" i="5"/>
  <c r="L148" i="5"/>
  <c r="O147" i="5"/>
  <c r="N147" i="5"/>
  <c r="M147" i="5"/>
  <c r="L147" i="5"/>
  <c r="O146" i="5"/>
  <c r="N146" i="5"/>
  <c r="M146" i="5"/>
  <c r="L146" i="5"/>
  <c r="O145" i="5"/>
  <c r="N145" i="5"/>
  <c r="M145" i="5"/>
  <c r="L145" i="5"/>
  <c r="O144" i="5"/>
  <c r="N144" i="5"/>
  <c r="M144" i="5"/>
  <c r="L144" i="5"/>
  <c r="O143" i="5"/>
  <c r="N143" i="5"/>
  <c r="M143" i="5"/>
  <c r="L143" i="5"/>
  <c r="O142" i="5"/>
  <c r="N142" i="5"/>
  <c r="M142" i="5"/>
  <c r="L142" i="5"/>
  <c r="O141" i="5"/>
  <c r="N141" i="5"/>
  <c r="M141" i="5"/>
  <c r="L141" i="5"/>
  <c r="O140" i="5"/>
  <c r="N140" i="5"/>
  <c r="M140" i="5"/>
  <c r="L140" i="5"/>
  <c r="O139" i="5"/>
  <c r="N139" i="5"/>
  <c r="M139" i="5"/>
  <c r="L139" i="5"/>
  <c r="O138" i="5"/>
  <c r="N138" i="5"/>
  <c r="M138" i="5"/>
  <c r="L138" i="5"/>
  <c r="O137" i="5"/>
  <c r="N137" i="5"/>
  <c r="M137" i="5"/>
  <c r="L137" i="5"/>
  <c r="O136" i="5"/>
  <c r="N136" i="5"/>
  <c r="M136" i="5"/>
  <c r="L136" i="5"/>
  <c r="O135" i="5"/>
  <c r="N135" i="5"/>
  <c r="M135" i="5"/>
  <c r="L135" i="5"/>
  <c r="O134" i="5"/>
  <c r="N134" i="5"/>
  <c r="M134" i="5"/>
  <c r="L134" i="5"/>
  <c r="O133" i="5"/>
  <c r="N133" i="5"/>
  <c r="M133" i="5"/>
  <c r="L133" i="5"/>
  <c r="O132" i="5"/>
  <c r="N132" i="5"/>
  <c r="M132" i="5"/>
  <c r="L132" i="5"/>
  <c r="O131" i="5"/>
  <c r="N131" i="5"/>
  <c r="M131" i="5"/>
  <c r="L131" i="5"/>
  <c r="O130" i="5"/>
  <c r="N130" i="5"/>
  <c r="M130" i="5"/>
  <c r="L130" i="5"/>
  <c r="O129" i="5"/>
  <c r="N129" i="5"/>
  <c r="M129" i="5"/>
  <c r="L129" i="5"/>
  <c r="O128" i="5"/>
  <c r="N128" i="5"/>
  <c r="M128" i="5"/>
  <c r="L128" i="5"/>
  <c r="O127" i="5"/>
  <c r="N127" i="5"/>
  <c r="M127" i="5"/>
  <c r="L127" i="5"/>
  <c r="O126" i="5"/>
  <c r="N126" i="5"/>
  <c r="M126" i="5"/>
  <c r="L126" i="5"/>
  <c r="O125" i="5"/>
  <c r="N125" i="5"/>
  <c r="M125" i="5"/>
  <c r="L125" i="5"/>
  <c r="O124" i="5"/>
  <c r="N124" i="5"/>
  <c r="M124" i="5"/>
  <c r="L124" i="5"/>
  <c r="O123" i="5"/>
  <c r="N123" i="5"/>
  <c r="M123" i="5"/>
  <c r="L123" i="5"/>
  <c r="O122" i="5"/>
  <c r="N122" i="5"/>
  <c r="M122" i="5"/>
  <c r="L122" i="5"/>
  <c r="O121" i="5"/>
  <c r="N121" i="5"/>
  <c r="M121" i="5"/>
  <c r="L121" i="5"/>
  <c r="O120" i="5"/>
  <c r="N120" i="5"/>
  <c r="M120" i="5"/>
  <c r="L120" i="5"/>
  <c r="O119" i="5"/>
  <c r="N119" i="5"/>
  <c r="M119" i="5"/>
  <c r="L119" i="5"/>
  <c r="O118" i="5"/>
  <c r="N118" i="5"/>
  <c r="M118" i="5"/>
  <c r="L118" i="5"/>
  <c r="O117" i="5"/>
  <c r="N117" i="5"/>
  <c r="M117" i="5"/>
  <c r="L117" i="5"/>
  <c r="O116" i="5"/>
  <c r="N116" i="5"/>
  <c r="M116" i="5"/>
  <c r="L116" i="5"/>
  <c r="O115" i="5"/>
  <c r="N115" i="5"/>
  <c r="M115" i="5"/>
  <c r="L115" i="5"/>
  <c r="O114" i="5"/>
  <c r="N114" i="5"/>
  <c r="M114" i="5"/>
  <c r="L114" i="5"/>
  <c r="O113" i="5"/>
  <c r="N113" i="5"/>
  <c r="M113" i="5"/>
  <c r="L113" i="5"/>
  <c r="O112" i="5"/>
  <c r="N112" i="5"/>
  <c r="M112" i="5"/>
  <c r="L112" i="5"/>
  <c r="O111" i="5"/>
  <c r="N111" i="5"/>
  <c r="M111" i="5"/>
  <c r="L111" i="5"/>
  <c r="O110" i="5"/>
  <c r="N110" i="5"/>
  <c r="M110" i="5"/>
  <c r="L110" i="5"/>
  <c r="O109" i="5"/>
  <c r="N109" i="5"/>
  <c r="M109" i="5"/>
  <c r="L109" i="5"/>
  <c r="O108" i="5"/>
  <c r="N108" i="5"/>
  <c r="M108" i="5"/>
  <c r="L108" i="5"/>
  <c r="O107" i="5"/>
  <c r="N107" i="5"/>
  <c r="M107" i="5"/>
  <c r="L107" i="5"/>
  <c r="O106" i="5"/>
  <c r="N106" i="5"/>
  <c r="M106" i="5"/>
  <c r="L106" i="5"/>
  <c r="O105" i="5"/>
  <c r="N105" i="5"/>
  <c r="M105" i="5"/>
  <c r="L105" i="5"/>
  <c r="O104" i="5"/>
  <c r="N104" i="5"/>
  <c r="M104" i="5"/>
  <c r="L104" i="5"/>
  <c r="O103" i="5"/>
  <c r="N103" i="5"/>
  <c r="M103" i="5"/>
  <c r="L103" i="5"/>
  <c r="O102" i="5"/>
  <c r="N102" i="5"/>
  <c r="M102" i="5"/>
  <c r="L102" i="5"/>
  <c r="O101" i="5"/>
  <c r="N101" i="5"/>
  <c r="M101" i="5"/>
  <c r="L101" i="5"/>
  <c r="O100" i="5"/>
  <c r="N100" i="5"/>
  <c r="M100" i="5"/>
  <c r="L100" i="5"/>
  <c r="O99" i="5"/>
  <c r="N99" i="5"/>
  <c r="M99" i="5"/>
  <c r="L99" i="5"/>
  <c r="O98" i="5"/>
  <c r="N98" i="5"/>
  <c r="M98" i="5"/>
  <c r="L98" i="5"/>
  <c r="O97" i="5"/>
  <c r="N97" i="5"/>
  <c r="M97" i="5"/>
  <c r="L97" i="5"/>
  <c r="O96" i="5"/>
  <c r="N96" i="5"/>
  <c r="M96" i="5"/>
  <c r="L96" i="5"/>
  <c r="O95" i="5"/>
  <c r="N95" i="5"/>
  <c r="M95" i="5"/>
  <c r="L95" i="5"/>
  <c r="O94" i="5"/>
  <c r="N94" i="5"/>
  <c r="M94" i="5"/>
  <c r="L94" i="5"/>
  <c r="O93" i="5"/>
  <c r="N93" i="5"/>
  <c r="M93" i="5"/>
  <c r="L93" i="5"/>
  <c r="O92" i="5"/>
  <c r="N92" i="5"/>
  <c r="M92" i="5"/>
  <c r="L92" i="5"/>
  <c r="O91" i="5"/>
  <c r="N91" i="5"/>
  <c r="M91" i="5"/>
  <c r="L91" i="5"/>
  <c r="O90" i="5"/>
  <c r="N90" i="5"/>
  <c r="M90" i="5"/>
  <c r="L90" i="5"/>
  <c r="O89" i="5"/>
  <c r="N89" i="5"/>
  <c r="M89" i="5"/>
  <c r="L89" i="5"/>
  <c r="O88" i="5"/>
  <c r="N88" i="5"/>
  <c r="M88" i="5"/>
  <c r="L88" i="5"/>
  <c r="O87" i="5"/>
  <c r="N87" i="5"/>
  <c r="M87" i="5"/>
  <c r="L87" i="5"/>
  <c r="O86" i="5"/>
  <c r="N86" i="5"/>
  <c r="M86" i="5"/>
  <c r="L86" i="5"/>
  <c r="O85" i="5"/>
  <c r="N85" i="5"/>
  <c r="M85" i="5"/>
  <c r="L85" i="5"/>
  <c r="O84" i="5"/>
  <c r="N84" i="5"/>
  <c r="M84" i="5"/>
  <c r="L84" i="5"/>
  <c r="O83" i="5"/>
  <c r="N83" i="5"/>
  <c r="M83" i="5"/>
  <c r="L83" i="5"/>
  <c r="O82" i="5"/>
  <c r="N82" i="5"/>
  <c r="M82" i="5"/>
  <c r="L82" i="5"/>
  <c r="O81" i="5"/>
  <c r="N81" i="5"/>
  <c r="M81" i="5"/>
  <c r="L81" i="5"/>
  <c r="O80" i="5"/>
  <c r="N80" i="5"/>
  <c r="M80" i="5"/>
  <c r="L80" i="5"/>
  <c r="O79" i="5"/>
  <c r="N79" i="5"/>
  <c r="M79" i="5"/>
  <c r="L79" i="5"/>
  <c r="O78" i="5"/>
  <c r="N78" i="5"/>
  <c r="M78" i="5"/>
  <c r="L78" i="5"/>
  <c r="O77" i="5"/>
  <c r="N77" i="5"/>
  <c r="M77" i="5"/>
  <c r="L77" i="5"/>
  <c r="O76" i="5"/>
  <c r="N76" i="5"/>
  <c r="M76" i="5"/>
  <c r="L76" i="5"/>
  <c r="O75" i="5"/>
  <c r="N75" i="5"/>
  <c r="M75" i="5"/>
  <c r="L75" i="5"/>
  <c r="O74" i="5"/>
  <c r="N74" i="5"/>
  <c r="M74" i="5"/>
  <c r="L74" i="5"/>
  <c r="O73" i="5"/>
  <c r="N73" i="5"/>
  <c r="M73" i="5"/>
  <c r="L73" i="5"/>
  <c r="O72" i="5"/>
  <c r="N72" i="5"/>
  <c r="M72" i="5"/>
  <c r="L72" i="5"/>
  <c r="O71" i="5"/>
  <c r="N71" i="5"/>
  <c r="M71" i="5"/>
  <c r="L71" i="5"/>
  <c r="O70" i="5"/>
  <c r="N70" i="5"/>
  <c r="M70" i="5"/>
  <c r="L70" i="5"/>
  <c r="O69" i="5"/>
  <c r="N69" i="5"/>
  <c r="M69" i="5"/>
  <c r="L69" i="5"/>
  <c r="O68" i="5"/>
  <c r="N68" i="5"/>
  <c r="M68" i="5"/>
  <c r="L68" i="5"/>
  <c r="O67" i="5"/>
  <c r="N67" i="5"/>
  <c r="M67" i="5"/>
  <c r="L67" i="5"/>
  <c r="O66" i="5"/>
  <c r="N66" i="5"/>
  <c r="M66" i="5"/>
  <c r="L66" i="5"/>
  <c r="O65" i="5"/>
  <c r="N65" i="5"/>
  <c r="M65" i="5"/>
  <c r="L65" i="5"/>
  <c r="O64" i="5"/>
  <c r="N64" i="5"/>
  <c r="M64" i="5"/>
  <c r="L64" i="5"/>
  <c r="O63" i="5"/>
  <c r="N63" i="5"/>
  <c r="M63" i="5"/>
  <c r="L63" i="5"/>
  <c r="O62" i="5"/>
  <c r="N62" i="5"/>
  <c r="M62" i="5"/>
  <c r="L62" i="5"/>
  <c r="O61" i="5"/>
  <c r="N61" i="5"/>
  <c r="M61" i="5"/>
  <c r="L61" i="5"/>
  <c r="O60" i="5"/>
  <c r="N60" i="5"/>
  <c r="M60" i="5"/>
  <c r="L60" i="5"/>
  <c r="O59" i="5"/>
  <c r="N59" i="5"/>
  <c r="M59" i="5"/>
  <c r="L59" i="5"/>
  <c r="O58" i="5"/>
  <c r="N58" i="5"/>
  <c r="M58" i="5"/>
  <c r="L58" i="5"/>
  <c r="O57" i="5"/>
  <c r="N57" i="5"/>
  <c r="M57" i="5"/>
  <c r="L57" i="5"/>
  <c r="O56" i="5"/>
  <c r="N56" i="5"/>
  <c r="M56" i="5"/>
  <c r="L56" i="5"/>
  <c r="O55" i="5"/>
  <c r="N55" i="5"/>
  <c r="M55" i="5"/>
  <c r="L55" i="5"/>
  <c r="O54" i="5"/>
  <c r="N54" i="5"/>
  <c r="M54" i="5"/>
  <c r="L54" i="5"/>
  <c r="O53" i="5"/>
  <c r="N53" i="5"/>
  <c r="M53" i="5"/>
  <c r="L53" i="5"/>
  <c r="O52" i="5"/>
  <c r="N52" i="5"/>
  <c r="M52" i="5"/>
  <c r="L52" i="5"/>
  <c r="O51" i="5"/>
  <c r="N51" i="5"/>
  <c r="M51" i="5"/>
  <c r="L51" i="5"/>
  <c r="P51" i="5" s="1"/>
  <c r="S344" i="5"/>
  <c r="R344" i="5"/>
  <c r="Q344" i="5"/>
  <c r="P344" i="5"/>
  <c r="S343" i="5"/>
  <c r="R343" i="5"/>
  <c r="Q343" i="5"/>
  <c r="P343" i="5"/>
  <c r="S342" i="5"/>
  <c r="R342" i="5"/>
  <c r="Q342" i="5"/>
  <c r="P342" i="5"/>
  <c r="S341" i="5"/>
  <c r="R341" i="5"/>
  <c r="Q341" i="5"/>
  <c r="P341" i="5"/>
  <c r="S340" i="5"/>
  <c r="R340" i="5"/>
  <c r="Q340" i="5"/>
  <c r="P340" i="5"/>
  <c r="S339" i="5"/>
  <c r="R339" i="5"/>
  <c r="Q339" i="5"/>
  <c r="P339" i="5"/>
  <c r="S338" i="5"/>
  <c r="R338" i="5"/>
  <c r="Q338" i="5"/>
  <c r="P338" i="5"/>
  <c r="S337" i="5"/>
  <c r="R337" i="5"/>
  <c r="Q337" i="5"/>
  <c r="P337" i="5"/>
  <c r="S336" i="5"/>
  <c r="R336" i="5"/>
  <c r="Q336" i="5"/>
  <c r="P336" i="5"/>
  <c r="S335" i="5"/>
  <c r="R335" i="5"/>
  <c r="Q335" i="5"/>
  <c r="P335" i="5"/>
  <c r="S334" i="5"/>
  <c r="R334" i="5"/>
  <c r="Q334" i="5"/>
  <c r="P334" i="5"/>
  <c r="S333" i="5"/>
  <c r="R333" i="5"/>
  <c r="Q333" i="5"/>
  <c r="P333" i="5"/>
  <c r="S332" i="5"/>
  <c r="R332" i="5"/>
  <c r="Q332" i="5"/>
  <c r="P332" i="5"/>
  <c r="S331" i="5"/>
  <c r="R331" i="5"/>
  <c r="Q331" i="5"/>
  <c r="P331" i="5"/>
  <c r="S330" i="5"/>
  <c r="R330" i="5"/>
  <c r="Q330" i="5"/>
  <c r="P330" i="5"/>
  <c r="S329" i="5"/>
  <c r="R329" i="5"/>
  <c r="Q329" i="5"/>
  <c r="P329" i="5"/>
  <c r="S328" i="5"/>
  <c r="R328" i="5"/>
  <c r="Q328" i="5"/>
  <c r="P328" i="5"/>
  <c r="S327" i="5"/>
  <c r="R327" i="5"/>
  <c r="Q327" i="5"/>
  <c r="P327" i="5"/>
  <c r="S326" i="5"/>
  <c r="R326" i="5"/>
  <c r="Q326" i="5"/>
  <c r="P326" i="5"/>
  <c r="S325" i="5"/>
  <c r="R325" i="5"/>
  <c r="Q325" i="5"/>
  <c r="P325" i="5"/>
  <c r="S324" i="5"/>
  <c r="R324" i="5"/>
  <c r="Q324" i="5"/>
  <c r="P324" i="5"/>
  <c r="S323" i="5"/>
  <c r="R323" i="5"/>
  <c r="Q323" i="5"/>
  <c r="P323" i="5"/>
  <c r="S322" i="5"/>
  <c r="R322" i="5"/>
  <c r="Q322" i="5"/>
  <c r="P322" i="5"/>
  <c r="S321" i="5"/>
  <c r="R321" i="5"/>
  <c r="Q321" i="5"/>
  <c r="P321" i="5"/>
  <c r="S320" i="5"/>
  <c r="R320" i="5"/>
  <c r="Q320" i="5"/>
  <c r="P320" i="5"/>
  <c r="S319" i="5"/>
  <c r="R319" i="5"/>
  <c r="Q319" i="5"/>
  <c r="P319" i="5"/>
  <c r="S318" i="5"/>
  <c r="R318" i="5"/>
  <c r="Q318" i="5"/>
  <c r="P318" i="5"/>
  <c r="S317" i="5"/>
  <c r="R317" i="5"/>
  <c r="Q317" i="5"/>
  <c r="P317" i="5"/>
  <c r="S316" i="5"/>
  <c r="R316" i="5"/>
  <c r="Q316" i="5"/>
  <c r="P316" i="5"/>
  <c r="S315" i="5"/>
  <c r="R315" i="5"/>
  <c r="Q315" i="5"/>
  <c r="P315" i="5"/>
  <c r="S314" i="5"/>
  <c r="R314" i="5"/>
  <c r="Q314" i="5"/>
  <c r="P314" i="5"/>
  <c r="S313" i="5"/>
  <c r="R313" i="5"/>
  <c r="Q313" i="5"/>
  <c r="P313" i="5"/>
  <c r="S312" i="5"/>
  <c r="R312" i="5"/>
  <c r="Q312" i="5"/>
  <c r="P312" i="5"/>
  <c r="S311" i="5"/>
  <c r="R311" i="5"/>
  <c r="Q311" i="5"/>
  <c r="P311" i="5"/>
  <c r="S310" i="5"/>
  <c r="R310" i="5"/>
  <c r="Q310" i="5"/>
  <c r="P310" i="5"/>
  <c r="S309" i="5"/>
  <c r="R309" i="5"/>
  <c r="Q309" i="5"/>
  <c r="P309" i="5"/>
  <c r="S308" i="5"/>
  <c r="R308" i="5"/>
  <c r="Q308" i="5"/>
  <c r="P308" i="5"/>
  <c r="S307" i="5"/>
  <c r="R307" i="5"/>
  <c r="Q307" i="5"/>
  <c r="P307" i="5"/>
  <c r="S306" i="5"/>
  <c r="R306" i="5"/>
  <c r="Q306" i="5"/>
  <c r="P306" i="5"/>
  <c r="S305" i="5"/>
  <c r="R305" i="5"/>
  <c r="Q305" i="5"/>
  <c r="P305" i="5"/>
  <c r="S304" i="5"/>
  <c r="R304" i="5"/>
  <c r="Q304" i="5"/>
  <c r="P304" i="5"/>
  <c r="S303" i="5"/>
  <c r="R303" i="5"/>
  <c r="Q303" i="5"/>
  <c r="P303" i="5"/>
  <c r="S302" i="5"/>
  <c r="R302" i="5"/>
  <c r="Q302" i="5"/>
  <c r="P302" i="5"/>
  <c r="S301" i="5"/>
  <c r="R301" i="5"/>
  <c r="Q301" i="5"/>
  <c r="P301" i="5"/>
  <c r="S300" i="5"/>
  <c r="R300" i="5"/>
  <c r="Q300" i="5"/>
  <c r="P300" i="5"/>
  <c r="S299" i="5"/>
  <c r="R299" i="5"/>
  <c r="Q299" i="5"/>
  <c r="P299" i="5"/>
  <c r="S298" i="5"/>
  <c r="R298" i="5"/>
  <c r="Q298" i="5"/>
  <c r="P298" i="5"/>
  <c r="S297" i="5"/>
  <c r="R297" i="5"/>
  <c r="Q297" i="5"/>
  <c r="P297" i="5"/>
  <c r="S296" i="5"/>
  <c r="R296" i="5"/>
  <c r="Q296" i="5"/>
  <c r="P296" i="5"/>
  <c r="S295" i="5"/>
  <c r="R295" i="5"/>
  <c r="Q295" i="5"/>
  <c r="P295" i="5"/>
  <c r="S294" i="5"/>
  <c r="R294" i="5"/>
  <c r="Q294" i="5"/>
  <c r="P294" i="5"/>
  <c r="S293" i="5"/>
  <c r="R293" i="5"/>
  <c r="Q293" i="5"/>
  <c r="P293" i="5"/>
  <c r="S292" i="5"/>
  <c r="R292" i="5"/>
  <c r="Q292" i="5"/>
  <c r="P292" i="5"/>
  <c r="S291" i="5"/>
  <c r="R291" i="5"/>
  <c r="Q291" i="5"/>
  <c r="P291" i="5"/>
  <c r="S290" i="5"/>
  <c r="R290" i="5"/>
  <c r="Q290" i="5"/>
  <c r="P290" i="5"/>
  <c r="S289" i="5"/>
  <c r="R289" i="5"/>
  <c r="Q289" i="5"/>
  <c r="P289" i="5"/>
  <c r="S288" i="5"/>
  <c r="R288" i="5"/>
  <c r="Q288" i="5"/>
  <c r="P288" i="5"/>
  <c r="S287" i="5"/>
  <c r="R287" i="5"/>
  <c r="Q287" i="5"/>
  <c r="P287" i="5"/>
  <c r="S286" i="5"/>
  <c r="R286" i="5"/>
  <c r="Q286" i="5"/>
  <c r="P286" i="5"/>
  <c r="S285" i="5"/>
  <c r="R285" i="5"/>
  <c r="Q285" i="5"/>
  <c r="P285" i="5"/>
  <c r="S284" i="5"/>
  <c r="R284" i="5"/>
  <c r="Q284" i="5"/>
  <c r="P284" i="5"/>
  <c r="S283" i="5"/>
  <c r="R283" i="5"/>
  <c r="Q283" i="5"/>
  <c r="P283" i="5"/>
  <c r="S282" i="5"/>
  <c r="R282" i="5"/>
  <c r="Q282" i="5"/>
  <c r="P282" i="5"/>
  <c r="S281" i="5"/>
  <c r="R281" i="5"/>
  <c r="Q281" i="5"/>
  <c r="P281" i="5"/>
  <c r="S280" i="5"/>
  <c r="R280" i="5"/>
  <c r="Q280" i="5"/>
  <c r="P280" i="5"/>
  <c r="S279" i="5"/>
  <c r="R279" i="5"/>
  <c r="Q279" i="5"/>
  <c r="P279" i="5"/>
  <c r="S278" i="5"/>
  <c r="R278" i="5"/>
  <c r="Q278" i="5"/>
  <c r="P278" i="5"/>
  <c r="S277" i="5"/>
  <c r="R277" i="5"/>
  <c r="Q277" i="5"/>
  <c r="P277" i="5"/>
  <c r="S276" i="5"/>
  <c r="R276" i="5"/>
  <c r="Q276" i="5"/>
  <c r="P276" i="5"/>
  <c r="S275" i="5"/>
  <c r="R275" i="5"/>
  <c r="Q275" i="5"/>
  <c r="P275" i="5"/>
  <c r="S274" i="5"/>
  <c r="R274" i="5"/>
  <c r="Q274" i="5"/>
  <c r="P274" i="5"/>
  <c r="S273" i="5"/>
  <c r="R273" i="5"/>
  <c r="Q273" i="5"/>
  <c r="P273" i="5"/>
  <c r="S272" i="5"/>
  <c r="R272" i="5"/>
  <c r="Q272" i="5"/>
  <c r="P272" i="5"/>
  <c r="S271" i="5"/>
  <c r="R271" i="5"/>
  <c r="Q271" i="5"/>
  <c r="P271" i="5"/>
  <c r="S270" i="5"/>
  <c r="R270" i="5"/>
  <c r="Q270" i="5"/>
  <c r="P270" i="5"/>
  <c r="S269" i="5"/>
  <c r="R269" i="5"/>
  <c r="Q269" i="5"/>
  <c r="P269" i="5"/>
  <c r="S268" i="5"/>
  <c r="R268" i="5"/>
  <c r="Q268" i="5"/>
  <c r="P268" i="5"/>
  <c r="S267" i="5"/>
  <c r="R267" i="5"/>
  <c r="Q267" i="5"/>
  <c r="P267" i="5"/>
  <c r="S266" i="5"/>
  <c r="R266" i="5"/>
  <c r="Q266" i="5"/>
  <c r="P266" i="5"/>
  <c r="S265" i="5"/>
  <c r="R265" i="5"/>
  <c r="Q265" i="5"/>
  <c r="P265" i="5"/>
  <c r="S264" i="5"/>
  <c r="R264" i="5"/>
  <c r="Q264" i="5"/>
  <c r="P264" i="5"/>
  <c r="S263" i="5"/>
  <c r="R263" i="5"/>
  <c r="Q263" i="5"/>
  <c r="P263" i="5"/>
  <c r="S262" i="5"/>
  <c r="R262" i="5"/>
  <c r="Q262" i="5"/>
  <c r="P262" i="5"/>
  <c r="S261" i="5"/>
  <c r="R261" i="5"/>
  <c r="Q261" i="5"/>
  <c r="P261" i="5"/>
  <c r="S260" i="5"/>
  <c r="R260" i="5"/>
  <c r="Q260" i="5"/>
  <c r="P260" i="5"/>
  <c r="S259" i="5"/>
  <c r="R259" i="5"/>
  <c r="Q259" i="5"/>
  <c r="P259" i="5"/>
  <c r="S258" i="5"/>
  <c r="R258" i="5"/>
  <c r="Q258" i="5"/>
  <c r="P258" i="5"/>
  <c r="S257" i="5"/>
  <c r="R257" i="5"/>
  <c r="Q257" i="5"/>
  <c r="P257" i="5"/>
  <c r="S256" i="5"/>
  <c r="R256" i="5"/>
  <c r="Q256" i="5"/>
  <c r="P256" i="5"/>
  <c r="S255" i="5"/>
  <c r="R255" i="5"/>
  <c r="Q255" i="5"/>
  <c r="P255" i="5"/>
  <c r="S254" i="5"/>
  <c r="R254" i="5"/>
  <c r="Q254" i="5"/>
  <c r="P254" i="5"/>
  <c r="S253" i="5"/>
  <c r="R253" i="5"/>
  <c r="Q253" i="5"/>
  <c r="P253" i="5"/>
  <c r="S252" i="5"/>
  <c r="R252" i="5"/>
  <c r="Q252" i="5"/>
  <c r="P252" i="5"/>
  <c r="S251" i="5"/>
  <c r="R251" i="5"/>
  <c r="Q251" i="5"/>
  <c r="P251" i="5"/>
  <c r="S250" i="5"/>
  <c r="R250" i="5"/>
  <c r="Q250" i="5"/>
  <c r="P250" i="5"/>
  <c r="S249" i="5"/>
  <c r="R249" i="5"/>
  <c r="Q249" i="5"/>
  <c r="P249" i="5"/>
  <c r="S248" i="5"/>
  <c r="R248" i="5"/>
  <c r="Q248" i="5"/>
  <c r="P248" i="5"/>
  <c r="S247" i="5"/>
  <c r="R247" i="5"/>
  <c r="Q247" i="5"/>
  <c r="P247" i="5"/>
  <c r="S246" i="5"/>
  <c r="R246" i="5"/>
  <c r="Q246" i="5"/>
  <c r="P246" i="5"/>
  <c r="S245" i="5"/>
  <c r="R245" i="5"/>
  <c r="Q245" i="5"/>
  <c r="P245" i="5"/>
  <c r="S244" i="5"/>
  <c r="R244" i="5"/>
  <c r="Q244" i="5"/>
  <c r="P244" i="5"/>
  <c r="S243" i="5"/>
  <c r="R243" i="5"/>
  <c r="Q243" i="5"/>
  <c r="P243" i="5"/>
  <c r="S242" i="5"/>
  <c r="R242" i="5"/>
  <c r="Q242" i="5"/>
  <c r="P242" i="5"/>
  <c r="S241" i="5"/>
  <c r="R241" i="5"/>
  <c r="Q241" i="5"/>
  <c r="P241" i="5"/>
  <c r="S240" i="5"/>
  <c r="R240" i="5"/>
  <c r="Q240" i="5"/>
  <c r="P240" i="5"/>
  <c r="S239" i="5"/>
  <c r="R239" i="5"/>
  <c r="Q239" i="5"/>
  <c r="P239" i="5"/>
  <c r="S238" i="5"/>
  <c r="R238" i="5"/>
  <c r="Q238" i="5"/>
  <c r="P238" i="5"/>
  <c r="S237" i="5"/>
  <c r="R237" i="5"/>
  <c r="Q237" i="5"/>
  <c r="P237" i="5"/>
  <c r="S236" i="5"/>
  <c r="R236" i="5"/>
  <c r="Q236" i="5"/>
  <c r="P236" i="5"/>
  <c r="S235" i="5"/>
  <c r="R235" i="5"/>
  <c r="Q235" i="5"/>
  <c r="P235" i="5"/>
  <c r="S234" i="5"/>
  <c r="R234" i="5"/>
  <c r="Q234" i="5"/>
  <c r="P234" i="5"/>
  <c r="S233" i="5"/>
  <c r="R233" i="5"/>
  <c r="Q233" i="5"/>
  <c r="P233" i="5"/>
  <c r="S232" i="5"/>
  <c r="R232" i="5"/>
  <c r="Q232" i="5"/>
  <c r="P232" i="5"/>
  <c r="S231" i="5"/>
  <c r="R231" i="5"/>
  <c r="Q231" i="5"/>
  <c r="P231" i="5"/>
  <c r="S230" i="5"/>
  <c r="R230" i="5"/>
  <c r="Q230" i="5"/>
  <c r="P230" i="5"/>
  <c r="S229" i="5"/>
  <c r="R229" i="5"/>
  <c r="Q229" i="5"/>
  <c r="P229" i="5"/>
  <c r="S228" i="5"/>
  <c r="R228" i="5"/>
  <c r="Q228" i="5"/>
  <c r="P228" i="5"/>
  <c r="S227" i="5"/>
  <c r="R227" i="5"/>
  <c r="Q227" i="5"/>
  <c r="P227" i="5"/>
  <c r="S226" i="5"/>
  <c r="R226" i="5"/>
  <c r="Q226" i="5"/>
  <c r="P226" i="5"/>
  <c r="S225" i="5"/>
  <c r="R225" i="5"/>
  <c r="Q225" i="5"/>
  <c r="P225" i="5"/>
  <c r="S224" i="5"/>
  <c r="R224" i="5"/>
  <c r="Q224" i="5"/>
  <c r="P224" i="5"/>
  <c r="S223" i="5"/>
  <c r="R223" i="5"/>
  <c r="Q223" i="5"/>
  <c r="P223" i="5"/>
  <c r="S222" i="5"/>
  <c r="R222" i="5"/>
  <c r="Q222" i="5"/>
  <c r="P222" i="5"/>
  <c r="S221" i="5"/>
  <c r="R221" i="5"/>
  <c r="Q221" i="5"/>
  <c r="P221" i="5"/>
  <c r="S220" i="5"/>
  <c r="R220" i="5"/>
  <c r="Q220" i="5"/>
  <c r="P220" i="5"/>
  <c r="S219" i="5"/>
  <c r="R219" i="5"/>
  <c r="Q219" i="5"/>
  <c r="P219" i="5"/>
  <c r="S218" i="5"/>
  <c r="R218" i="5"/>
  <c r="Q218" i="5"/>
  <c r="P218" i="5"/>
  <c r="S217" i="5"/>
  <c r="R217" i="5"/>
  <c r="Q217" i="5"/>
  <c r="P217" i="5"/>
  <c r="S216" i="5"/>
  <c r="R216" i="5"/>
  <c r="Q216" i="5"/>
  <c r="P216" i="5"/>
  <c r="S215" i="5"/>
  <c r="R215" i="5"/>
  <c r="Q215" i="5"/>
  <c r="P215" i="5"/>
  <c r="S214" i="5"/>
  <c r="R214" i="5"/>
  <c r="Q214" i="5"/>
  <c r="P214" i="5"/>
  <c r="S213" i="5"/>
  <c r="R213" i="5"/>
  <c r="Q213" i="5"/>
  <c r="P213" i="5"/>
  <c r="S212" i="5"/>
  <c r="R212" i="5"/>
  <c r="Q212" i="5"/>
  <c r="P212" i="5"/>
  <c r="S211" i="5"/>
  <c r="R211" i="5"/>
  <c r="Q211" i="5"/>
  <c r="P211" i="5"/>
  <c r="S210" i="5"/>
  <c r="R210" i="5"/>
  <c r="Q210" i="5"/>
  <c r="P210" i="5"/>
  <c r="S209" i="5"/>
  <c r="R209" i="5"/>
  <c r="Q209" i="5"/>
  <c r="P209" i="5"/>
  <c r="S208" i="5"/>
  <c r="R208" i="5"/>
  <c r="Q208" i="5"/>
  <c r="P208" i="5"/>
  <c r="S207" i="5"/>
  <c r="R207" i="5"/>
  <c r="Q207" i="5"/>
  <c r="P207" i="5"/>
  <c r="S206" i="5"/>
  <c r="R206" i="5"/>
  <c r="Q206" i="5"/>
  <c r="P206" i="5"/>
  <c r="S205" i="5"/>
  <c r="R205" i="5"/>
  <c r="Q205" i="5"/>
  <c r="P205" i="5"/>
  <c r="S204" i="5"/>
  <c r="R204" i="5"/>
  <c r="Q204" i="5"/>
  <c r="P204" i="5"/>
  <c r="S203" i="5"/>
  <c r="R203" i="5"/>
  <c r="Q203" i="5"/>
  <c r="P203" i="5"/>
  <c r="S202" i="5"/>
  <c r="R202" i="5"/>
  <c r="Q202" i="5"/>
  <c r="P202" i="5"/>
  <c r="S201" i="5"/>
  <c r="R201" i="5"/>
  <c r="Q201" i="5"/>
  <c r="P201" i="5"/>
  <c r="S200" i="5"/>
  <c r="R200" i="5"/>
  <c r="Q200" i="5"/>
  <c r="P200" i="5"/>
  <c r="S199" i="5"/>
  <c r="R199" i="5"/>
  <c r="Q199" i="5"/>
  <c r="P199" i="5"/>
  <c r="S198" i="5"/>
  <c r="R198" i="5"/>
  <c r="Q198" i="5"/>
  <c r="P198" i="5"/>
  <c r="S197" i="5"/>
  <c r="R197" i="5"/>
  <c r="Q197" i="5"/>
  <c r="P197" i="5"/>
  <c r="S196" i="5"/>
  <c r="R196" i="5"/>
  <c r="Q196" i="5"/>
  <c r="P196" i="5"/>
  <c r="S195" i="5"/>
  <c r="R195" i="5"/>
  <c r="Q195" i="5"/>
  <c r="P195" i="5"/>
  <c r="S194" i="5"/>
  <c r="R194" i="5"/>
  <c r="Q194" i="5"/>
  <c r="P194" i="5"/>
  <c r="S193" i="5"/>
  <c r="R193" i="5"/>
  <c r="Q193" i="5"/>
  <c r="P193" i="5"/>
  <c r="S192" i="5"/>
  <c r="R192" i="5"/>
  <c r="Q192" i="5"/>
  <c r="P192" i="5"/>
  <c r="S191" i="5"/>
  <c r="R191" i="5"/>
  <c r="Q191" i="5"/>
  <c r="P191" i="5"/>
  <c r="S190" i="5"/>
  <c r="R190" i="5"/>
  <c r="Q190" i="5"/>
  <c r="P190" i="5"/>
  <c r="S189" i="5"/>
  <c r="R189" i="5"/>
  <c r="Q189" i="5"/>
  <c r="P189" i="5"/>
  <c r="S188" i="5"/>
  <c r="R188" i="5"/>
  <c r="Q188" i="5"/>
  <c r="P188" i="5"/>
  <c r="S187" i="5"/>
  <c r="R187" i="5"/>
  <c r="Q187" i="5"/>
  <c r="P187" i="5"/>
  <c r="S186" i="5"/>
  <c r="R186" i="5"/>
  <c r="Q186" i="5"/>
  <c r="P186" i="5"/>
  <c r="S185" i="5"/>
  <c r="R185" i="5"/>
  <c r="Q185" i="5"/>
  <c r="P185" i="5"/>
  <c r="S184" i="5"/>
  <c r="R184" i="5"/>
  <c r="Q184" i="5"/>
  <c r="P184" i="5"/>
  <c r="S183" i="5"/>
  <c r="R183" i="5"/>
  <c r="Q183" i="5"/>
  <c r="P183" i="5"/>
  <c r="S182" i="5"/>
  <c r="R182" i="5"/>
  <c r="Q182" i="5"/>
  <c r="P182" i="5"/>
  <c r="S181" i="5"/>
  <c r="R181" i="5"/>
  <c r="Q181" i="5"/>
  <c r="P181" i="5"/>
  <c r="S180" i="5"/>
  <c r="R180" i="5"/>
  <c r="Q180" i="5"/>
  <c r="P180" i="5"/>
  <c r="S179" i="5"/>
  <c r="R179" i="5"/>
  <c r="Q179" i="5"/>
  <c r="P179" i="5"/>
  <c r="S178" i="5"/>
  <c r="R178" i="5"/>
  <c r="Q178" i="5"/>
  <c r="P178" i="5"/>
  <c r="S177" i="5"/>
  <c r="R177" i="5"/>
  <c r="Q177" i="5"/>
  <c r="P177" i="5"/>
  <c r="S176" i="5"/>
  <c r="R176" i="5"/>
  <c r="Q176" i="5"/>
  <c r="P176" i="5"/>
  <c r="S175" i="5"/>
  <c r="R175" i="5"/>
  <c r="Q175" i="5"/>
  <c r="P175" i="5"/>
  <c r="S174" i="5"/>
  <c r="R174" i="5"/>
  <c r="Q174" i="5"/>
  <c r="P174" i="5"/>
  <c r="S173" i="5"/>
  <c r="R173" i="5"/>
  <c r="Q173" i="5"/>
  <c r="P173" i="5"/>
  <c r="S172" i="5"/>
  <c r="R172" i="5"/>
  <c r="Q172" i="5"/>
  <c r="P172" i="5"/>
  <c r="S171" i="5"/>
  <c r="R171" i="5"/>
  <c r="Q171" i="5"/>
  <c r="P171" i="5"/>
  <c r="S170" i="5"/>
  <c r="R170" i="5"/>
  <c r="Q170" i="5"/>
  <c r="P170" i="5"/>
  <c r="S169" i="5"/>
  <c r="R169" i="5"/>
  <c r="Q169" i="5"/>
  <c r="P169" i="5"/>
  <c r="S168" i="5"/>
  <c r="R168" i="5"/>
  <c r="Q168" i="5"/>
  <c r="P168" i="5"/>
  <c r="S167" i="5"/>
  <c r="R167" i="5"/>
  <c r="Q167" i="5"/>
  <c r="P167" i="5"/>
  <c r="S166" i="5"/>
  <c r="R166" i="5"/>
  <c r="Q166" i="5"/>
  <c r="P166" i="5"/>
  <c r="S165" i="5"/>
  <c r="R165" i="5"/>
  <c r="Q165" i="5"/>
  <c r="P165" i="5"/>
  <c r="S164" i="5"/>
  <c r="R164" i="5"/>
  <c r="Q164" i="5"/>
  <c r="P164" i="5"/>
  <c r="S163" i="5"/>
  <c r="R163" i="5"/>
  <c r="Q163" i="5"/>
  <c r="P163" i="5"/>
  <c r="S162" i="5"/>
  <c r="R162" i="5"/>
  <c r="Q162" i="5"/>
  <c r="P162" i="5"/>
  <c r="S161" i="5"/>
  <c r="R161" i="5"/>
  <c r="Q161" i="5"/>
  <c r="P161" i="5"/>
  <c r="S160" i="5"/>
  <c r="R160" i="5"/>
  <c r="Q160" i="5"/>
  <c r="P160" i="5"/>
  <c r="S159" i="5"/>
  <c r="R159" i="5"/>
  <c r="Q159" i="5"/>
  <c r="P159" i="5"/>
  <c r="S158" i="5"/>
  <c r="R158" i="5"/>
  <c r="Q158" i="5"/>
  <c r="P158" i="5"/>
  <c r="S157" i="5"/>
  <c r="R157" i="5"/>
  <c r="Q157" i="5"/>
  <c r="P157" i="5"/>
  <c r="S156" i="5"/>
  <c r="R156" i="5"/>
  <c r="Q156" i="5"/>
  <c r="P156" i="5"/>
  <c r="S155" i="5"/>
  <c r="R155" i="5"/>
  <c r="Q155" i="5"/>
  <c r="P155" i="5"/>
  <c r="S154" i="5"/>
  <c r="R154" i="5"/>
  <c r="Q154" i="5"/>
  <c r="P154" i="5"/>
  <c r="S153" i="5"/>
  <c r="R153" i="5"/>
  <c r="Q153" i="5"/>
  <c r="P153" i="5"/>
  <c r="S152" i="5"/>
  <c r="R152" i="5"/>
  <c r="Q152" i="5"/>
  <c r="P152" i="5"/>
  <c r="S151" i="5"/>
  <c r="R151" i="5"/>
  <c r="Q151" i="5"/>
  <c r="P151" i="5"/>
  <c r="S150" i="5"/>
  <c r="R150" i="5"/>
  <c r="Q150" i="5"/>
  <c r="P150" i="5"/>
  <c r="S149" i="5"/>
  <c r="R149" i="5"/>
  <c r="Q149" i="5"/>
  <c r="P149" i="5"/>
  <c r="S148" i="5"/>
  <c r="R148" i="5"/>
  <c r="Q148" i="5"/>
  <c r="P148" i="5"/>
  <c r="S147" i="5"/>
  <c r="R147" i="5"/>
  <c r="Q147" i="5"/>
  <c r="P147" i="5"/>
  <c r="S146" i="5"/>
  <c r="R146" i="5"/>
  <c r="Q146" i="5"/>
  <c r="P146" i="5"/>
  <c r="S145" i="5"/>
  <c r="R145" i="5"/>
  <c r="Q145" i="5"/>
  <c r="P145" i="5"/>
  <c r="S144" i="5"/>
  <c r="R144" i="5"/>
  <c r="Q144" i="5"/>
  <c r="P144" i="5"/>
  <c r="S143" i="5"/>
  <c r="R143" i="5"/>
  <c r="Q143" i="5"/>
  <c r="P143" i="5"/>
  <c r="S142" i="5"/>
  <c r="R142" i="5"/>
  <c r="Q142" i="5"/>
  <c r="P142" i="5"/>
  <c r="S141" i="5"/>
  <c r="R141" i="5"/>
  <c r="Q141" i="5"/>
  <c r="P141" i="5"/>
  <c r="S140" i="5"/>
  <c r="R140" i="5"/>
  <c r="Q140" i="5"/>
  <c r="P140" i="5"/>
  <c r="S139" i="5"/>
  <c r="R139" i="5"/>
  <c r="Q139" i="5"/>
  <c r="P139" i="5"/>
  <c r="S138" i="5"/>
  <c r="R138" i="5"/>
  <c r="Q138" i="5"/>
  <c r="P138" i="5"/>
  <c r="S137" i="5"/>
  <c r="R137" i="5"/>
  <c r="Q137" i="5"/>
  <c r="P137" i="5"/>
  <c r="S136" i="5"/>
  <c r="R136" i="5"/>
  <c r="Q136" i="5"/>
  <c r="P136" i="5"/>
  <c r="S135" i="5"/>
  <c r="R135" i="5"/>
  <c r="Q135" i="5"/>
  <c r="P135" i="5"/>
  <c r="S134" i="5"/>
  <c r="R134" i="5"/>
  <c r="Q134" i="5"/>
  <c r="P134" i="5"/>
  <c r="S133" i="5"/>
  <c r="R133" i="5"/>
  <c r="Q133" i="5"/>
  <c r="P133" i="5"/>
  <c r="S132" i="5"/>
  <c r="R132" i="5"/>
  <c r="Q132" i="5"/>
  <c r="P132" i="5"/>
  <c r="S131" i="5"/>
  <c r="R131" i="5"/>
  <c r="Q131" i="5"/>
  <c r="P131" i="5"/>
  <c r="S130" i="5"/>
  <c r="R130" i="5"/>
  <c r="Q130" i="5"/>
  <c r="P130" i="5"/>
  <c r="S129" i="5"/>
  <c r="R129" i="5"/>
  <c r="Q129" i="5"/>
  <c r="P129" i="5"/>
  <c r="S128" i="5"/>
  <c r="R128" i="5"/>
  <c r="Q128" i="5"/>
  <c r="P128" i="5"/>
  <c r="S127" i="5"/>
  <c r="R127" i="5"/>
  <c r="Q127" i="5"/>
  <c r="P127" i="5"/>
  <c r="S126" i="5"/>
  <c r="R126" i="5"/>
  <c r="Q126" i="5"/>
  <c r="P126" i="5"/>
  <c r="S125" i="5"/>
  <c r="R125" i="5"/>
  <c r="Q125" i="5"/>
  <c r="P125" i="5"/>
  <c r="S124" i="5"/>
  <c r="R124" i="5"/>
  <c r="Q124" i="5"/>
  <c r="P124" i="5"/>
  <c r="S123" i="5"/>
  <c r="R123" i="5"/>
  <c r="Q123" i="5"/>
  <c r="P123" i="5"/>
  <c r="S122" i="5"/>
  <c r="R122" i="5"/>
  <c r="Q122" i="5"/>
  <c r="P122" i="5"/>
  <c r="S121" i="5"/>
  <c r="R121" i="5"/>
  <c r="Q121" i="5"/>
  <c r="P121" i="5"/>
  <c r="S120" i="5"/>
  <c r="R120" i="5"/>
  <c r="Q120" i="5"/>
  <c r="P120" i="5"/>
  <c r="S119" i="5"/>
  <c r="R119" i="5"/>
  <c r="Q119" i="5"/>
  <c r="P119" i="5"/>
  <c r="S118" i="5"/>
  <c r="R118" i="5"/>
  <c r="Q118" i="5"/>
  <c r="P118" i="5"/>
  <c r="S117" i="5"/>
  <c r="R117" i="5"/>
  <c r="Q117" i="5"/>
  <c r="P117" i="5"/>
  <c r="S116" i="5"/>
  <c r="R116" i="5"/>
  <c r="Q116" i="5"/>
  <c r="P116" i="5"/>
  <c r="S115" i="5"/>
  <c r="R115" i="5"/>
  <c r="Q115" i="5"/>
  <c r="P115" i="5"/>
  <c r="S114" i="5"/>
  <c r="R114" i="5"/>
  <c r="Q114" i="5"/>
  <c r="P114" i="5"/>
  <c r="S113" i="5"/>
  <c r="R113" i="5"/>
  <c r="Q113" i="5"/>
  <c r="P113" i="5"/>
  <c r="S112" i="5"/>
  <c r="R112" i="5"/>
  <c r="Q112" i="5"/>
  <c r="P112" i="5"/>
  <c r="S111" i="5"/>
  <c r="R111" i="5"/>
  <c r="Q111" i="5"/>
  <c r="P111" i="5"/>
  <c r="S110" i="5"/>
  <c r="R110" i="5"/>
  <c r="Q110" i="5"/>
  <c r="P110" i="5"/>
  <c r="S109" i="5"/>
  <c r="R109" i="5"/>
  <c r="Q109" i="5"/>
  <c r="P109" i="5"/>
  <c r="S108" i="5"/>
  <c r="R108" i="5"/>
  <c r="Q108" i="5"/>
  <c r="P108" i="5"/>
  <c r="S107" i="5"/>
  <c r="R107" i="5"/>
  <c r="Q107" i="5"/>
  <c r="P107" i="5"/>
  <c r="S106" i="5"/>
  <c r="R106" i="5"/>
  <c r="Q106" i="5"/>
  <c r="P106" i="5"/>
  <c r="S105" i="5"/>
  <c r="R105" i="5"/>
  <c r="Q105" i="5"/>
  <c r="P105" i="5"/>
  <c r="S104" i="5"/>
  <c r="R104" i="5"/>
  <c r="Q104" i="5"/>
  <c r="P104" i="5"/>
  <c r="S103" i="5"/>
  <c r="R103" i="5"/>
  <c r="Q103" i="5"/>
  <c r="P103" i="5"/>
  <c r="S102" i="5"/>
  <c r="R102" i="5"/>
  <c r="Q102" i="5"/>
  <c r="P102" i="5"/>
  <c r="S101" i="5"/>
  <c r="R101" i="5"/>
  <c r="Q101" i="5"/>
  <c r="P101" i="5"/>
  <c r="S100" i="5"/>
  <c r="R100" i="5"/>
  <c r="Q100" i="5"/>
  <c r="P100" i="5"/>
  <c r="S99" i="5"/>
  <c r="R99" i="5"/>
  <c r="Q99" i="5"/>
  <c r="P99" i="5"/>
  <c r="S98" i="5"/>
  <c r="R98" i="5"/>
  <c r="Q98" i="5"/>
  <c r="P98" i="5"/>
  <c r="S97" i="5"/>
  <c r="R97" i="5"/>
  <c r="Q97" i="5"/>
  <c r="P97" i="5"/>
  <c r="S96" i="5"/>
  <c r="R96" i="5"/>
  <c r="Q96" i="5"/>
  <c r="P96" i="5"/>
  <c r="S95" i="5"/>
  <c r="R95" i="5"/>
  <c r="Q95" i="5"/>
  <c r="P95" i="5"/>
  <c r="S94" i="5"/>
  <c r="R94" i="5"/>
  <c r="Q94" i="5"/>
  <c r="P94" i="5"/>
  <c r="S93" i="5"/>
  <c r="R93" i="5"/>
  <c r="Q93" i="5"/>
  <c r="P93" i="5"/>
  <c r="S92" i="5"/>
  <c r="R92" i="5"/>
  <c r="Q92" i="5"/>
  <c r="P92" i="5"/>
  <c r="S91" i="5"/>
  <c r="R91" i="5"/>
  <c r="Q91" i="5"/>
  <c r="P91" i="5"/>
  <c r="S90" i="5"/>
  <c r="R90" i="5"/>
  <c r="Q90" i="5"/>
  <c r="P90" i="5"/>
  <c r="S89" i="5"/>
  <c r="R89" i="5"/>
  <c r="Q89" i="5"/>
  <c r="P89" i="5"/>
  <c r="S88" i="5"/>
  <c r="R88" i="5"/>
  <c r="Q88" i="5"/>
  <c r="P88" i="5"/>
  <c r="S87" i="5"/>
  <c r="R87" i="5"/>
  <c r="Q87" i="5"/>
  <c r="P87" i="5"/>
  <c r="S86" i="5"/>
  <c r="R86" i="5"/>
  <c r="Q86" i="5"/>
  <c r="P86" i="5"/>
  <c r="S85" i="5"/>
  <c r="R85" i="5"/>
  <c r="Q85" i="5"/>
  <c r="P85" i="5"/>
  <c r="S84" i="5"/>
  <c r="R84" i="5"/>
  <c r="Q84" i="5"/>
  <c r="P84" i="5"/>
  <c r="S83" i="5"/>
  <c r="R83" i="5"/>
  <c r="Q83" i="5"/>
  <c r="P83" i="5"/>
  <c r="S82" i="5"/>
  <c r="R82" i="5"/>
  <c r="Q82" i="5"/>
  <c r="P82" i="5"/>
  <c r="S81" i="5"/>
  <c r="R81" i="5"/>
  <c r="Q81" i="5"/>
  <c r="P81" i="5"/>
  <c r="S80" i="5"/>
  <c r="R80" i="5"/>
  <c r="Q80" i="5"/>
  <c r="P80" i="5"/>
  <c r="S79" i="5"/>
  <c r="R79" i="5"/>
  <c r="Q79" i="5"/>
  <c r="P79" i="5"/>
  <c r="S78" i="5"/>
  <c r="R78" i="5"/>
  <c r="Q78" i="5"/>
  <c r="P78" i="5"/>
  <c r="S77" i="5"/>
  <c r="R77" i="5"/>
  <c r="Q77" i="5"/>
  <c r="P77" i="5"/>
  <c r="S76" i="5"/>
  <c r="R76" i="5"/>
  <c r="Q76" i="5"/>
  <c r="P76" i="5"/>
  <c r="S75" i="5"/>
  <c r="R75" i="5"/>
  <c r="Q75" i="5"/>
  <c r="P75" i="5"/>
  <c r="S74" i="5"/>
  <c r="R74" i="5"/>
  <c r="Q74" i="5"/>
  <c r="P74" i="5"/>
  <c r="S73" i="5"/>
  <c r="R73" i="5"/>
  <c r="Q73" i="5"/>
  <c r="P73" i="5"/>
  <c r="S72" i="5"/>
  <c r="R72" i="5"/>
  <c r="Q72" i="5"/>
  <c r="P72" i="5"/>
  <c r="S71" i="5"/>
  <c r="R71" i="5"/>
  <c r="Q71" i="5"/>
  <c r="P71" i="5"/>
  <c r="S70" i="5"/>
  <c r="R70" i="5"/>
  <c r="Q70" i="5"/>
  <c r="P70" i="5"/>
  <c r="S69" i="5"/>
  <c r="R69" i="5"/>
  <c r="Q69" i="5"/>
  <c r="P69" i="5"/>
  <c r="S68" i="5"/>
  <c r="R68" i="5"/>
  <c r="Q68" i="5"/>
  <c r="P68" i="5"/>
  <c r="S67" i="5"/>
  <c r="R67" i="5"/>
  <c r="Q67" i="5"/>
  <c r="P67" i="5"/>
  <c r="S66" i="5"/>
  <c r="R66" i="5"/>
  <c r="Q66" i="5"/>
  <c r="P66" i="5"/>
  <c r="S65" i="5"/>
  <c r="R65" i="5"/>
  <c r="Q65" i="5"/>
  <c r="P65" i="5"/>
  <c r="S64" i="5"/>
  <c r="R64" i="5"/>
  <c r="Q64" i="5"/>
  <c r="P64" i="5"/>
  <c r="S63" i="5"/>
  <c r="R63" i="5"/>
  <c r="Q63" i="5"/>
  <c r="P63" i="5"/>
  <c r="S62" i="5"/>
  <c r="R62" i="5"/>
  <c r="Q62" i="5"/>
  <c r="P62" i="5"/>
  <c r="S61" i="5"/>
  <c r="R61" i="5"/>
  <c r="Q61" i="5"/>
  <c r="P61" i="5"/>
  <c r="S60" i="5"/>
  <c r="R60" i="5"/>
  <c r="Q60" i="5"/>
  <c r="P60" i="5"/>
  <c r="S59" i="5"/>
  <c r="R59" i="5"/>
  <c r="Q59" i="5"/>
  <c r="P59" i="5"/>
  <c r="S58" i="5"/>
  <c r="R58" i="5"/>
  <c r="Q58" i="5"/>
  <c r="P58" i="5"/>
  <c r="S57" i="5"/>
  <c r="R57" i="5"/>
  <c r="Q57" i="5"/>
  <c r="P57" i="5"/>
  <c r="S56" i="5"/>
  <c r="R56" i="5"/>
  <c r="Q56" i="5"/>
  <c r="P56" i="5"/>
  <c r="S55" i="5"/>
  <c r="R55" i="5"/>
  <c r="Q55" i="5"/>
  <c r="P55" i="5"/>
  <c r="S54" i="5"/>
  <c r="R54" i="5"/>
  <c r="Q54" i="5"/>
  <c r="P54" i="5"/>
  <c r="S53" i="5"/>
  <c r="R53" i="5"/>
  <c r="Q53" i="5"/>
  <c r="P53" i="5"/>
  <c r="S52" i="5"/>
  <c r="R52" i="5"/>
  <c r="Q52" i="5"/>
  <c r="P52" i="5"/>
  <c r="S51" i="5"/>
  <c r="R51" i="5"/>
  <c r="Q51" i="5"/>
  <c r="A51" i="5"/>
  <c r="S48" i="5"/>
  <c r="R48" i="5"/>
  <c r="Q48" i="5"/>
  <c r="P48" i="5"/>
  <c r="O48" i="5"/>
  <c r="N48" i="5"/>
  <c r="M48" i="5"/>
  <c r="L48" i="5"/>
  <c r="AF188" i="5"/>
  <c r="AE188" i="5"/>
  <c r="AD188" i="5"/>
  <c r="AC188" i="5"/>
  <c r="AF187" i="5"/>
  <c r="AE187" i="5"/>
  <c r="AD187" i="5"/>
  <c r="AC187" i="5"/>
  <c r="AF186" i="5"/>
  <c r="AE186" i="5"/>
  <c r="AD186" i="5"/>
  <c r="AC186" i="5"/>
  <c r="AF185" i="5"/>
  <c r="AE185" i="5"/>
  <c r="AD185" i="5"/>
  <c r="AC185" i="5"/>
  <c r="AF184" i="5"/>
  <c r="AE184" i="5"/>
  <c r="AD184" i="5"/>
  <c r="AC184" i="5"/>
  <c r="AF183" i="5"/>
  <c r="AE183" i="5"/>
  <c r="AD183" i="5"/>
  <c r="AC183" i="5"/>
  <c r="AF182" i="5"/>
  <c r="AE182" i="5"/>
  <c r="AD182" i="5"/>
  <c r="AC182" i="5"/>
  <c r="AF181" i="5"/>
  <c r="AE181" i="5"/>
  <c r="AD181" i="5"/>
  <c r="AC181" i="5"/>
  <c r="AF180" i="5"/>
  <c r="AE180" i="5"/>
  <c r="AD180" i="5"/>
  <c r="AC180" i="5"/>
  <c r="AF179" i="5"/>
  <c r="AE179" i="5"/>
  <c r="AD179" i="5"/>
  <c r="AC179" i="5"/>
  <c r="AF178" i="5"/>
  <c r="AE178" i="5"/>
  <c r="AD178" i="5"/>
  <c r="AC178" i="5"/>
  <c r="AF177" i="5"/>
  <c r="AE177" i="5"/>
  <c r="AD177" i="5"/>
  <c r="AC177" i="5"/>
  <c r="AF176" i="5"/>
  <c r="AE176" i="5"/>
  <c r="AD176" i="5"/>
  <c r="AC176" i="5"/>
  <c r="AF175" i="5"/>
  <c r="AE175" i="5"/>
  <c r="AD175" i="5"/>
  <c r="AC175" i="5"/>
  <c r="AF174" i="5"/>
  <c r="AE174" i="5"/>
  <c r="AD174" i="5"/>
  <c r="AC174" i="5"/>
  <c r="AF173" i="5"/>
  <c r="AE173" i="5"/>
  <c r="AD173" i="5"/>
  <c r="AC173" i="5"/>
  <c r="AF172" i="5"/>
  <c r="AE172" i="5"/>
  <c r="AD172" i="5"/>
  <c r="AC172" i="5"/>
  <c r="AF171" i="5"/>
  <c r="AE171" i="5"/>
  <c r="AD171" i="5"/>
  <c r="AC171" i="5"/>
  <c r="AF170" i="5"/>
  <c r="AE170" i="5"/>
  <c r="AD170" i="5"/>
  <c r="AC170" i="5"/>
  <c r="AF169" i="5"/>
  <c r="AE169" i="5"/>
  <c r="AD169" i="5"/>
  <c r="AC169" i="5"/>
  <c r="AF168" i="5"/>
  <c r="AE168" i="5"/>
  <c r="AD168" i="5"/>
  <c r="AC168" i="5"/>
  <c r="AF167" i="5"/>
  <c r="AE167" i="5"/>
  <c r="AD167" i="5"/>
  <c r="AC167" i="5"/>
  <c r="AF166" i="5"/>
  <c r="AE166" i="5"/>
  <c r="AD166" i="5"/>
  <c r="AC166" i="5"/>
  <c r="AF165" i="5"/>
  <c r="AE165" i="5"/>
  <c r="AD165" i="5"/>
  <c r="AC165" i="5"/>
  <c r="AF164" i="5"/>
  <c r="AE164" i="5"/>
  <c r="AD164" i="5"/>
  <c r="AC164" i="5"/>
  <c r="AF163" i="5"/>
  <c r="AE163" i="5"/>
  <c r="AD163" i="5"/>
  <c r="AC163" i="5"/>
  <c r="AF162" i="5"/>
  <c r="AE162" i="5"/>
  <c r="AD162" i="5"/>
  <c r="AC162" i="5"/>
  <c r="AF161" i="5"/>
  <c r="AE161" i="5"/>
  <c r="AD161" i="5"/>
  <c r="AC161" i="5"/>
  <c r="AF160" i="5"/>
  <c r="AE160" i="5"/>
  <c r="AD160" i="5"/>
  <c r="AC160" i="5"/>
  <c r="AF159" i="5"/>
  <c r="AE159" i="5"/>
  <c r="AD159" i="5"/>
  <c r="AC159" i="5"/>
  <c r="AF158" i="5"/>
  <c r="AE158" i="5"/>
  <c r="AD158" i="5"/>
  <c r="AC158" i="5"/>
  <c r="AF157" i="5"/>
  <c r="AE157" i="5"/>
  <c r="AD157" i="5"/>
  <c r="AC157" i="5"/>
  <c r="AF156" i="5"/>
  <c r="AE156" i="5"/>
  <c r="AD156" i="5"/>
  <c r="AC156" i="5"/>
  <c r="AF155" i="5"/>
  <c r="AE155" i="5"/>
  <c r="AD155" i="5"/>
  <c r="AC155" i="5"/>
  <c r="AF154" i="5"/>
  <c r="AE154" i="5"/>
  <c r="AD154" i="5"/>
  <c r="AC154" i="5"/>
  <c r="AF153" i="5"/>
  <c r="AE153" i="5"/>
  <c r="AD153" i="5"/>
  <c r="AC153" i="5"/>
  <c r="AF152" i="5"/>
  <c r="AE152" i="5"/>
  <c r="AD152" i="5"/>
  <c r="AC152" i="5"/>
  <c r="AF151" i="5"/>
  <c r="AE151" i="5"/>
  <c r="AD151" i="5"/>
  <c r="AC151" i="5"/>
  <c r="AF150" i="5"/>
  <c r="AE150" i="5"/>
  <c r="AD150" i="5"/>
  <c r="AC150" i="5"/>
  <c r="AF149" i="5"/>
  <c r="AE149" i="5"/>
  <c r="AD149" i="5"/>
  <c r="AC149" i="5"/>
  <c r="AF148" i="5"/>
  <c r="AE148" i="5"/>
  <c r="AD148" i="5"/>
  <c r="AC148" i="5"/>
  <c r="AF147" i="5"/>
  <c r="AE147" i="5"/>
  <c r="AD147" i="5"/>
  <c r="AC147" i="5"/>
  <c r="AF146" i="5"/>
  <c r="AE146" i="5"/>
  <c r="AD146" i="5"/>
  <c r="AC146" i="5"/>
  <c r="AF145" i="5"/>
  <c r="AE145" i="5"/>
  <c r="AD145" i="5"/>
  <c r="AC145" i="5"/>
  <c r="AF144" i="5"/>
  <c r="AE144" i="5"/>
  <c r="AD144" i="5"/>
  <c r="AC144" i="5"/>
  <c r="AF143" i="5"/>
  <c r="AE143" i="5"/>
  <c r="AD143" i="5"/>
  <c r="AC143" i="5"/>
  <c r="AF142" i="5"/>
  <c r="AE142" i="5"/>
  <c r="AD142" i="5"/>
  <c r="AC142" i="5"/>
  <c r="AF141" i="5"/>
  <c r="AE141" i="5"/>
  <c r="AD141" i="5"/>
  <c r="AC141" i="5"/>
  <c r="AF140" i="5"/>
  <c r="AE140" i="5"/>
  <c r="AD140" i="5"/>
  <c r="AC140" i="5"/>
  <c r="AF139" i="5"/>
  <c r="AE139" i="5"/>
  <c r="AD139" i="5"/>
  <c r="AC139" i="5"/>
  <c r="AF138" i="5"/>
  <c r="AE138" i="5"/>
  <c r="AD138" i="5"/>
  <c r="AC138" i="5"/>
  <c r="AF137" i="5"/>
  <c r="AE137" i="5"/>
  <c r="AD137" i="5"/>
  <c r="AC137" i="5"/>
  <c r="AF136" i="5"/>
  <c r="AE136" i="5"/>
  <c r="AD136" i="5"/>
  <c r="AC136" i="5"/>
  <c r="AF135" i="5"/>
  <c r="AE135" i="5"/>
  <c r="AD135" i="5"/>
  <c r="AC135" i="5"/>
  <c r="AF134" i="5"/>
  <c r="AE134" i="5"/>
  <c r="AD134" i="5"/>
  <c r="AC134" i="5"/>
  <c r="AF133" i="5"/>
  <c r="AE133" i="5"/>
  <c r="AD133" i="5"/>
  <c r="AC133" i="5"/>
  <c r="AF132" i="5"/>
  <c r="AE132" i="5"/>
  <c r="AD132" i="5"/>
  <c r="AC132" i="5"/>
  <c r="AF131" i="5"/>
  <c r="AE131" i="5"/>
  <c r="AD131" i="5"/>
  <c r="AC131" i="5"/>
  <c r="AF130" i="5"/>
  <c r="AE130" i="5"/>
  <c r="AD130" i="5"/>
  <c r="AC130" i="5"/>
  <c r="AF129" i="5"/>
  <c r="AE129" i="5"/>
  <c r="AD129" i="5"/>
  <c r="AC129" i="5"/>
  <c r="AF128" i="5"/>
  <c r="AE128" i="5"/>
  <c r="AD128" i="5"/>
  <c r="AC128" i="5"/>
  <c r="AF127" i="5"/>
  <c r="AE127" i="5"/>
  <c r="AD127" i="5"/>
  <c r="AC127" i="5"/>
  <c r="AF126" i="5"/>
  <c r="AE126" i="5"/>
  <c r="AD126" i="5"/>
  <c r="AC126" i="5"/>
  <c r="AF125" i="5"/>
  <c r="AE125" i="5"/>
  <c r="AD125" i="5"/>
  <c r="AC125" i="5"/>
  <c r="AF124" i="5"/>
  <c r="AE124" i="5"/>
  <c r="AD124" i="5"/>
  <c r="AC124" i="5"/>
  <c r="AF123" i="5"/>
  <c r="AE123" i="5"/>
  <c r="AD123" i="5"/>
  <c r="AC123" i="5"/>
  <c r="AF122" i="5"/>
  <c r="AE122" i="5"/>
  <c r="AD122" i="5"/>
  <c r="AC122" i="5"/>
  <c r="AF121" i="5"/>
  <c r="AE121" i="5"/>
  <c r="AD121" i="5"/>
  <c r="AC121" i="5"/>
  <c r="AF120" i="5"/>
  <c r="AE120" i="5"/>
  <c r="AD120" i="5"/>
  <c r="AC120" i="5"/>
  <c r="AF119" i="5"/>
  <c r="AE119" i="5"/>
  <c r="AD119" i="5"/>
  <c r="AC119" i="5"/>
  <c r="AF118" i="5"/>
  <c r="AE118" i="5"/>
  <c r="AD118" i="5"/>
  <c r="AC118" i="5"/>
  <c r="AF117" i="5"/>
  <c r="AE117" i="5"/>
  <c r="AD117" i="5"/>
  <c r="AC117" i="5"/>
  <c r="AF116" i="5"/>
  <c r="AE116" i="5"/>
  <c r="AD116" i="5"/>
  <c r="AC116" i="5"/>
  <c r="AF115" i="5"/>
  <c r="AE115" i="5"/>
  <c r="AD115" i="5"/>
  <c r="AC115" i="5"/>
  <c r="AF114" i="5"/>
  <c r="AE114" i="5"/>
  <c r="AD114" i="5"/>
  <c r="AC114" i="5"/>
  <c r="AF113" i="5"/>
  <c r="AE113" i="5"/>
  <c r="AD113" i="5"/>
  <c r="AC113" i="5"/>
  <c r="AF112" i="5"/>
  <c r="AE112" i="5"/>
  <c r="AD112" i="5"/>
  <c r="AC112" i="5"/>
  <c r="AF111" i="5"/>
  <c r="AE111" i="5"/>
  <c r="AD111" i="5"/>
  <c r="AC111" i="5"/>
  <c r="AF110" i="5"/>
  <c r="AE110" i="5"/>
  <c r="AD110" i="5"/>
  <c r="AC110" i="5"/>
  <c r="AF109" i="5"/>
  <c r="AE109" i="5"/>
  <c r="AD109" i="5"/>
  <c r="AC109" i="5"/>
  <c r="AF108" i="5"/>
  <c r="AE108" i="5"/>
  <c r="AD108" i="5"/>
  <c r="AC108" i="5"/>
  <c r="AF107" i="5"/>
  <c r="AE107" i="5"/>
  <c r="AD107" i="5"/>
  <c r="AC107" i="5"/>
  <c r="AF106" i="5"/>
  <c r="AE106" i="5"/>
  <c r="AD106" i="5"/>
  <c r="AC106" i="5"/>
  <c r="AF105" i="5"/>
  <c r="AE105" i="5"/>
  <c r="AD105" i="5"/>
  <c r="AC105" i="5"/>
  <c r="AF104" i="5"/>
  <c r="AE104" i="5"/>
  <c r="AD104" i="5"/>
  <c r="AC104" i="5"/>
  <c r="AF103" i="5"/>
  <c r="AE103" i="5"/>
  <c r="AD103" i="5"/>
  <c r="AC103" i="5"/>
  <c r="AF102" i="5"/>
  <c r="AE102" i="5"/>
  <c r="AD102" i="5"/>
  <c r="AC102" i="5"/>
  <c r="AF101" i="5"/>
  <c r="AE101" i="5"/>
  <c r="AD101" i="5"/>
  <c r="AC101" i="5"/>
  <c r="AF100" i="5"/>
  <c r="AE100" i="5"/>
  <c r="AD100" i="5"/>
  <c r="AC100" i="5"/>
  <c r="AF99" i="5"/>
  <c r="AE99" i="5"/>
  <c r="AD99" i="5"/>
  <c r="AC99" i="5"/>
  <c r="AF98" i="5"/>
  <c r="AE98" i="5"/>
  <c r="AD98" i="5"/>
  <c r="AC98" i="5"/>
  <c r="AF97" i="5"/>
  <c r="AE97" i="5"/>
  <c r="AD97" i="5"/>
  <c r="AC97" i="5"/>
  <c r="AF96" i="5"/>
  <c r="AE96" i="5"/>
  <c r="AD96" i="5"/>
  <c r="AC96" i="5"/>
  <c r="AF95" i="5"/>
  <c r="AE95" i="5"/>
  <c r="AD95" i="5"/>
  <c r="AC95" i="5"/>
  <c r="AF94" i="5"/>
  <c r="AE94" i="5"/>
  <c r="AD94" i="5"/>
  <c r="AC94" i="5"/>
  <c r="AF93" i="5"/>
  <c r="AE93" i="5"/>
  <c r="AD93" i="5"/>
  <c r="AC93" i="5"/>
  <c r="AF92" i="5"/>
  <c r="AE92" i="5"/>
  <c r="AD92" i="5"/>
  <c r="AC92" i="5"/>
  <c r="AF91" i="5"/>
  <c r="AE91" i="5"/>
  <c r="AD91" i="5"/>
  <c r="AC91" i="5"/>
  <c r="AF90" i="5"/>
  <c r="AE90" i="5"/>
  <c r="AD90" i="5"/>
  <c r="AC90" i="5"/>
  <c r="AF89" i="5"/>
  <c r="AE89" i="5"/>
  <c r="AD89" i="5"/>
  <c r="AC89" i="5"/>
  <c r="AF88" i="5"/>
  <c r="AE88" i="5"/>
  <c r="AD88" i="5"/>
  <c r="AC88" i="5"/>
  <c r="AF87" i="5"/>
  <c r="AE87" i="5"/>
  <c r="AD87" i="5"/>
  <c r="AC87" i="5"/>
  <c r="AF86" i="5"/>
  <c r="AE86" i="5"/>
  <c r="AD86" i="5"/>
  <c r="AC86" i="5"/>
  <c r="AF85" i="5"/>
  <c r="AE85" i="5"/>
  <c r="AD85" i="5"/>
  <c r="AC85" i="5"/>
  <c r="AF84" i="5"/>
  <c r="AE84" i="5"/>
  <c r="AD84" i="5"/>
  <c r="AC84" i="5"/>
  <c r="AF83" i="5"/>
  <c r="AE83" i="5"/>
  <c r="AD83" i="5"/>
  <c r="AC83" i="5"/>
  <c r="AF82" i="5"/>
  <c r="AE82" i="5"/>
  <c r="AD82" i="5"/>
  <c r="AC82" i="5"/>
  <c r="AF81" i="5"/>
  <c r="AE81" i="5"/>
  <c r="AD81" i="5"/>
  <c r="AC81" i="5"/>
  <c r="AF80" i="5"/>
  <c r="AE80" i="5"/>
  <c r="AD80" i="5"/>
  <c r="AC80" i="5"/>
  <c r="AF79" i="5"/>
  <c r="AE79" i="5"/>
  <c r="AD79" i="5"/>
  <c r="AC79" i="5"/>
  <c r="AF78" i="5"/>
  <c r="AE78" i="5"/>
  <c r="AD78" i="5"/>
  <c r="AC78" i="5"/>
  <c r="AF77" i="5"/>
  <c r="AE77" i="5"/>
  <c r="AD77" i="5"/>
  <c r="AC77" i="5"/>
  <c r="AF76" i="5"/>
  <c r="AE76" i="5"/>
  <c r="AD76" i="5"/>
  <c r="AC76" i="5"/>
  <c r="AF75" i="5"/>
  <c r="AE75" i="5"/>
  <c r="AD75" i="5"/>
  <c r="AC75" i="5"/>
  <c r="AF74" i="5"/>
  <c r="AE74" i="5"/>
  <c r="AD74" i="5"/>
  <c r="AC74" i="5"/>
  <c r="AF73" i="5"/>
  <c r="AE73" i="5"/>
  <c r="AD73" i="5"/>
  <c r="AC73" i="5"/>
  <c r="AF72" i="5"/>
  <c r="AE72" i="5"/>
  <c r="AD72" i="5"/>
  <c r="AC72" i="5"/>
  <c r="AF71" i="5"/>
  <c r="AE71" i="5"/>
  <c r="AD71" i="5"/>
  <c r="AC71" i="5"/>
  <c r="AF70" i="5"/>
  <c r="AE70" i="5"/>
  <c r="AD70" i="5"/>
  <c r="AC70" i="5"/>
  <c r="AF69" i="5"/>
  <c r="AE69" i="5"/>
  <c r="AD69" i="5"/>
  <c r="AC69" i="5"/>
  <c r="AF68" i="5"/>
  <c r="AE68" i="5"/>
  <c r="AD68" i="5"/>
  <c r="AC68" i="5"/>
  <c r="AF67" i="5"/>
  <c r="AE67" i="5"/>
  <c r="AD67" i="5"/>
  <c r="AC67" i="5"/>
  <c r="AF66" i="5"/>
  <c r="AE66" i="5"/>
  <c r="AD66" i="5"/>
  <c r="AC66" i="5"/>
  <c r="AF65" i="5"/>
  <c r="AE65" i="5"/>
  <c r="AD65" i="5"/>
  <c r="AC65" i="5"/>
  <c r="AF64" i="5"/>
  <c r="AE64" i="5"/>
  <c r="AD64" i="5"/>
  <c r="AC64" i="5"/>
  <c r="AF63" i="5"/>
  <c r="AE63" i="5"/>
  <c r="AD63" i="5"/>
  <c r="AC63" i="5"/>
  <c r="AF62" i="5"/>
  <c r="AE62" i="5"/>
  <c r="AD62" i="5"/>
  <c r="AC62" i="5"/>
  <c r="AF61" i="5"/>
  <c r="AE61" i="5"/>
  <c r="AD61" i="5"/>
  <c r="AC61" i="5"/>
  <c r="AF60" i="5"/>
  <c r="AE60" i="5"/>
  <c r="AD60" i="5"/>
  <c r="AC60" i="5"/>
  <c r="AF59" i="5"/>
  <c r="AE59" i="5"/>
  <c r="AD59" i="5"/>
  <c r="AC59" i="5"/>
  <c r="AF58" i="5"/>
  <c r="AE58" i="5"/>
  <c r="AD58" i="5"/>
  <c r="AC58" i="5"/>
  <c r="AF57" i="5"/>
  <c r="AE57" i="5"/>
  <c r="AD57" i="5"/>
  <c r="AC57" i="5"/>
  <c r="AF56" i="5"/>
  <c r="AE56" i="5"/>
  <c r="AD56" i="5"/>
  <c r="AC56" i="5"/>
  <c r="AF55" i="5"/>
  <c r="AE55" i="5"/>
  <c r="AD55" i="5"/>
  <c r="AC55" i="5"/>
  <c r="AF54" i="5"/>
  <c r="AE54" i="5"/>
  <c r="AD54" i="5"/>
  <c r="AC54" i="5"/>
  <c r="AF53" i="5"/>
  <c r="AE53" i="5"/>
  <c r="AD53" i="5"/>
  <c r="AC53" i="5"/>
  <c r="AF52" i="5"/>
  <c r="AE52" i="5"/>
  <c r="AD52" i="5"/>
  <c r="AC52" i="5"/>
  <c r="AF51" i="5"/>
  <c r="AE51" i="5"/>
  <c r="AD51" i="5"/>
  <c r="AC51" i="5"/>
  <c r="AF50" i="5"/>
  <c r="AE50" i="5"/>
  <c r="AD50" i="5"/>
  <c r="AC50" i="5"/>
  <c r="AF49" i="5"/>
  <c r="AE49" i="5"/>
  <c r="AD49" i="5"/>
  <c r="AC49" i="5"/>
  <c r="AF48" i="5"/>
  <c r="AE48" i="5"/>
  <c r="AD48" i="5"/>
  <c r="AC48" i="5"/>
  <c r="AF47" i="5"/>
  <c r="AE47" i="5"/>
  <c r="AD47" i="5"/>
  <c r="AC47" i="5"/>
  <c r="AF46" i="5"/>
  <c r="AE46" i="5"/>
  <c r="AD46" i="5"/>
  <c r="AC46" i="5"/>
  <c r="AF45" i="5"/>
  <c r="AE45" i="5"/>
  <c r="AD45" i="5"/>
  <c r="AC45" i="5"/>
  <c r="AB188" i="8"/>
  <c r="AA185" i="8"/>
  <c r="AB184" i="8"/>
  <c r="AA181" i="8"/>
  <c r="AB180" i="8"/>
  <c r="AA177" i="8"/>
  <c r="AB176" i="8"/>
  <c r="AA173" i="8"/>
  <c r="AB172" i="8"/>
  <c r="AA169" i="8"/>
  <c r="AB168" i="8"/>
  <c r="AA165" i="8"/>
  <c r="AB164" i="8"/>
  <c r="AA161" i="8"/>
  <c r="AB160" i="8"/>
  <c r="AA157" i="8"/>
  <c r="AB156" i="8"/>
  <c r="AA153" i="8"/>
  <c r="AB152" i="8"/>
  <c r="AA149" i="8"/>
  <c r="AB148" i="8"/>
  <c r="AA145" i="8"/>
  <c r="AB144" i="8"/>
  <c r="AA141" i="8"/>
  <c r="AB140" i="8"/>
  <c r="AA137" i="8"/>
  <c r="AB136" i="8"/>
  <c r="AA133" i="8"/>
  <c r="AB132" i="8"/>
  <c r="AA129" i="8"/>
  <c r="AB128" i="8"/>
  <c r="AA125" i="8"/>
  <c r="AA188" i="8"/>
  <c r="AB187" i="8"/>
  <c r="AA184" i="8"/>
  <c r="AB183" i="8"/>
  <c r="AA180" i="8"/>
  <c r="AB179" i="8"/>
  <c r="AA176" i="8"/>
  <c r="AB175" i="8"/>
  <c r="AA172" i="8"/>
  <c r="AB171" i="8"/>
  <c r="AA168" i="8"/>
  <c r="AB167" i="8"/>
  <c r="AA164" i="8"/>
  <c r="AB163" i="8"/>
  <c r="AA160" i="8"/>
  <c r="AB159" i="8"/>
  <c r="AA156" i="8"/>
  <c r="AB155" i="8"/>
  <c r="AA152" i="8"/>
  <c r="AB151" i="8"/>
  <c r="AA148" i="8"/>
  <c r="AB147" i="8"/>
  <c r="AA144" i="8"/>
  <c r="AB143" i="8"/>
  <c r="AA140" i="8"/>
  <c r="AB139" i="8"/>
  <c r="AA136" i="8"/>
  <c r="AB135" i="8"/>
  <c r="AA132" i="8"/>
  <c r="AB131" i="8"/>
  <c r="AA128" i="8"/>
  <c r="AB127" i="8"/>
  <c r="AA187" i="8"/>
  <c r="AB186" i="8"/>
  <c r="AA183" i="8"/>
  <c r="AB182" i="8"/>
  <c r="AA179" i="8"/>
  <c r="AB178" i="8"/>
  <c r="AA175" i="8"/>
  <c r="AB174" i="8"/>
  <c r="AA171" i="8"/>
  <c r="AB170" i="8"/>
  <c r="AA167" i="8"/>
  <c r="AB166" i="8"/>
  <c r="AA163" i="8"/>
  <c r="AB162" i="8"/>
  <c r="AA159" i="8"/>
  <c r="AB158" i="8"/>
  <c r="AA155" i="8"/>
  <c r="AB154" i="8"/>
  <c r="AA151" i="8"/>
  <c r="AB150" i="8"/>
  <c r="AA147" i="8"/>
  <c r="AB146" i="8"/>
  <c r="AA143" i="8"/>
  <c r="AB142" i="8"/>
  <c r="AA139" i="8"/>
  <c r="AB138" i="8"/>
  <c r="AA135" i="8"/>
  <c r="AB134" i="8"/>
  <c r="AA131" i="8"/>
  <c r="AB130" i="8"/>
  <c r="AA127" i="8"/>
  <c r="AB126" i="8"/>
  <c r="AB185" i="8"/>
  <c r="AA182" i="8"/>
  <c r="AB169" i="8"/>
  <c r="AA166" i="8"/>
  <c r="AB153" i="8"/>
  <c r="AA150" i="8"/>
  <c r="AB137" i="8"/>
  <c r="AA134" i="8"/>
  <c r="AA122" i="8"/>
  <c r="AB121" i="8"/>
  <c r="AA118" i="8"/>
  <c r="AB117" i="8"/>
  <c r="AA114" i="8"/>
  <c r="AB113" i="8"/>
  <c r="AA110" i="8"/>
  <c r="AB109" i="8"/>
  <c r="AA106" i="8"/>
  <c r="AB105" i="8"/>
  <c r="AA102" i="8"/>
  <c r="AB101" i="8"/>
  <c r="AA98" i="8"/>
  <c r="AB97" i="8"/>
  <c r="AA94" i="8"/>
  <c r="AB93" i="8"/>
  <c r="AA90" i="8"/>
  <c r="AB89" i="8"/>
  <c r="AA86" i="8"/>
  <c r="AB85" i="8"/>
  <c r="AA82" i="8"/>
  <c r="AB81" i="8"/>
  <c r="AA78" i="8"/>
  <c r="AB77" i="8"/>
  <c r="AA74" i="8"/>
  <c r="AB73" i="8"/>
  <c r="AA70" i="8"/>
  <c r="AB69" i="8"/>
  <c r="AB181" i="8"/>
  <c r="AA178" i="8"/>
  <c r="AB165" i="8"/>
  <c r="AA162" i="8"/>
  <c r="AB149" i="8"/>
  <c r="AA146" i="8"/>
  <c r="AB133" i="8"/>
  <c r="AA130" i="8"/>
  <c r="AB125" i="8"/>
  <c r="AB124" i="8"/>
  <c r="AA121" i="8"/>
  <c r="AB120" i="8"/>
  <c r="AA117" i="8"/>
  <c r="AB116" i="8"/>
  <c r="AA113" i="8"/>
  <c r="AB112" i="8"/>
  <c r="AA109" i="8"/>
  <c r="AB108" i="8"/>
  <c r="AA105" i="8"/>
  <c r="AB104" i="8"/>
  <c r="AA101" i="8"/>
  <c r="AB100" i="8"/>
  <c r="AA97" i="8"/>
  <c r="AB96" i="8"/>
  <c r="AA93" i="8"/>
  <c r="AB92" i="8"/>
  <c r="AA89" i="8"/>
  <c r="AB88" i="8"/>
  <c r="AA85" i="8"/>
  <c r="AB84" i="8"/>
  <c r="AA81" i="8"/>
  <c r="AB80" i="8"/>
  <c r="AA77" i="8"/>
  <c r="AB76" i="8"/>
  <c r="AA73" i="8"/>
  <c r="AB72" i="8"/>
  <c r="AB177" i="8"/>
  <c r="AA174" i="8"/>
  <c r="AB161" i="8"/>
  <c r="AA158" i="8"/>
  <c r="AB145" i="8"/>
  <c r="AA142" i="8"/>
  <c r="AB129" i="8"/>
  <c r="AA126" i="8"/>
  <c r="AA124" i="8"/>
  <c r="AB123" i="8"/>
  <c r="AA120" i="8"/>
  <c r="AB119" i="8"/>
  <c r="AA116" i="8"/>
  <c r="AB115" i="8"/>
  <c r="AA112" i="8"/>
  <c r="AB111" i="8"/>
  <c r="AA108" i="8"/>
  <c r="AB107" i="8"/>
  <c r="AA104" i="8"/>
  <c r="AB103" i="8"/>
  <c r="AA100" i="8"/>
  <c r="AB99" i="8"/>
  <c r="AA96" i="8"/>
  <c r="AB95" i="8"/>
  <c r="AA92" i="8"/>
  <c r="AB91" i="8"/>
  <c r="AA88" i="8"/>
  <c r="AB87" i="8"/>
  <c r="AA84" i="8"/>
  <c r="AB83" i="8"/>
  <c r="AA80" i="8"/>
  <c r="AB79" i="8"/>
  <c r="AA76" i="8"/>
  <c r="AB75" i="8"/>
  <c r="AA72" i="8"/>
  <c r="AB71" i="8"/>
  <c r="AB173" i="8"/>
  <c r="AA170" i="8"/>
  <c r="AA123" i="8"/>
  <c r="AB110" i="8"/>
  <c r="AA107" i="8"/>
  <c r="AB94" i="8"/>
  <c r="AA91" i="8"/>
  <c r="AB78" i="8"/>
  <c r="AA75" i="8"/>
  <c r="AA68" i="8"/>
  <c r="AB67" i="8"/>
  <c r="AA64" i="8"/>
  <c r="AB63" i="8"/>
  <c r="AA60" i="8"/>
  <c r="AB59" i="8"/>
  <c r="AA56" i="8"/>
  <c r="AB55" i="8"/>
  <c r="AA52" i="8"/>
  <c r="AB51" i="8"/>
  <c r="AB49" i="8"/>
  <c r="AA48" i="8"/>
  <c r="AB45" i="8"/>
  <c r="AB114" i="8"/>
  <c r="AA111" i="8"/>
  <c r="AA95" i="8"/>
  <c r="AB64" i="8"/>
  <c r="AB60" i="8"/>
  <c r="AA57" i="8"/>
  <c r="AB52" i="8"/>
  <c r="AB157" i="8"/>
  <c r="AA154" i="8"/>
  <c r="AB122" i="8"/>
  <c r="AA119" i="8"/>
  <c r="AB106" i="8"/>
  <c r="AA103" i="8"/>
  <c r="AB90" i="8"/>
  <c r="AA87" i="8"/>
  <c r="AB74" i="8"/>
  <c r="AA71" i="8"/>
  <c r="AA67" i="8"/>
  <c r="AB66" i="8"/>
  <c r="AA63" i="8"/>
  <c r="AB62" i="8"/>
  <c r="AA59" i="8"/>
  <c r="AB58" i="8"/>
  <c r="AA55" i="8"/>
  <c r="AB54" i="8"/>
  <c r="AA51" i="8"/>
  <c r="AB50" i="8"/>
  <c r="AA49" i="8"/>
  <c r="AB46" i="8"/>
  <c r="AA45" i="8"/>
  <c r="K5" i="8"/>
  <c r="AB56" i="8"/>
  <c r="AB141" i="8"/>
  <c r="AA138" i="8"/>
  <c r="AB118" i="8"/>
  <c r="AA115" i="8"/>
  <c r="AB102" i="8"/>
  <c r="AA99" i="8"/>
  <c r="AB86" i="8"/>
  <c r="AA83" i="8"/>
  <c r="AB70" i="8"/>
  <c r="AA69" i="8"/>
  <c r="AA66" i="8"/>
  <c r="AB65" i="8"/>
  <c r="AA62" i="8"/>
  <c r="AB61" i="8"/>
  <c r="AA58" i="8"/>
  <c r="AB57" i="8"/>
  <c r="AA54" i="8"/>
  <c r="AB53" i="8"/>
  <c r="AA50" i="8"/>
  <c r="AB47" i="8"/>
  <c r="AA46" i="8"/>
  <c r="K6" i="8"/>
  <c r="AA186" i="8"/>
  <c r="AB98" i="8"/>
  <c r="AB82" i="8"/>
  <c r="AA79" i="8"/>
  <c r="AB68" i="8"/>
  <c r="AA65" i="8"/>
  <c r="AA61" i="8"/>
  <c r="AA53" i="8"/>
  <c r="AB48" i="8"/>
  <c r="AA47" i="8"/>
  <c r="K6" i="5"/>
  <c r="K5" i="5"/>
  <c r="AB45" i="5"/>
  <c r="AA45" i="5"/>
  <c r="C4" i="8" l="1"/>
  <c r="F4" i="8" s="1"/>
  <c r="C5" i="8"/>
  <c r="A54" i="8"/>
  <c r="B53" i="8"/>
  <c r="B52" i="8"/>
  <c r="F51" i="8"/>
  <c r="D53" i="8"/>
  <c r="C51" i="8"/>
  <c r="F52" i="8"/>
  <c r="E53" i="8"/>
  <c r="I53" i="8"/>
  <c r="I52" i="8"/>
  <c r="H53" i="8"/>
  <c r="D51" i="8"/>
  <c r="H51" i="8"/>
  <c r="C52" i="8"/>
  <c r="F53" i="8"/>
  <c r="E52" i="8"/>
  <c r="E51" i="8"/>
  <c r="I51" i="8"/>
  <c r="D52" i="8"/>
  <c r="H52" i="8"/>
  <c r="C53" i="8"/>
  <c r="G54" i="8"/>
  <c r="D54" i="8"/>
  <c r="H54" i="8"/>
  <c r="C54" i="8"/>
  <c r="E54" i="8"/>
  <c r="I54" i="8"/>
  <c r="F54" i="8"/>
  <c r="G51" i="8"/>
  <c r="G52" i="8"/>
  <c r="G53" i="8"/>
  <c r="M54" i="8" l="1"/>
  <c r="Q54" i="8" s="1"/>
  <c r="M52" i="8"/>
  <c r="Q52" i="8" s="1"/>
  <c r="L52" i="8"/>
  <c r="O52" i="8"/>
  <c r="S52" i="8" s="1"/>
  <c r="N52" i="8"/>
  <c r="R52" i="8" s="1"/>
  <c r="N51" i="8"/>
  <c r="R51" i="8" s="1"/>
  <c r="M51" i="8"/>
  <c r="Q51" i="8" s="1"/>
  <c r="O51" i="8"/>
  <c r="S51" i="8" s="1"/>
  <c r="L51" i="8"/>
  <c r="L53" i="8"/>
  <c r="M53" i="8"/>
  <c r="Q53" i="8" s="1"/>
  <c r="O53" i="8"/>
  <c r="S53" i="8" s="1"/>
  <c r="N53" i="8"/>
  <c r="R53" i="8" s="1"/>
  <c r="A55" i="8"/>
  <c r="B54" i="8"/>
  <c r="O54" i="8" s="1"/>
  <c r="S54" i="8" s="1"/>
  <c r="F5" i="8"/>
  <c r="G55" i="8"/>
  <c r="C55" i="8"/>
  <c r="F55" i="8"/>
  <c r="D55" i="8"/>
  <c r="H55" i="8"/>
  <c r="E55" i="8"/>
  <c r="I55" i="8"/>
  <c r="M55" i="8" l="1"/>
  <c r="Q55" i="8" s="1"/>
  <c r="L55" i="8"/>
  <c r="N54" i="8"/>
  <c r="R54" i="8" s="1"/>
  <c r="K51" i="8"/>
  <c r="P51" i="8"/>
  <c r="K52" i="8"/>
  <c r="P52" i="8"/>
  <c r="L54" i="8"/>
  <c r="A56" i="8"/>
  <c r="B55" i="8"/>
  <c r="N55" i="8" s="1"/>
  <c r="R55" i="8" s="1"/>
  <c r="K53" i="8"/>
  <c r="P53" i="8"/>
  <c r="C4" i="5"/>
  <c r="G56" i="8"/>
  <c r="F56" i="8"/>
  <c r="E56" i="8"/>
  <c r="C56" i="8"/>
  <c r="I56" i="8"/>
  <c r="D56" i="8"/>
  <c r="H56" i="8"/>
  <c r="O56" i="8" l="1"/>
  <c r="S56" i="8" s="1"/>
  <c r="N56" i="8"/>
  <c r="R56" i="8" s="1"/>
  <c r="K55" i="8"/>
  <c r="P55" i="8"/>
  <c r="O55" i="8"/>
  <c r="S55" i="8" s="1"/>
  <c r="K54" i="8"/>
  <c r="P54" i="8"/>
  <c r="A57" i="8"/>
  <c r="B56" i="8"/>
  <c r="M56" i="8" s="1"/>
  <c r="Q56" i="8" s="1"/>
  <c r="G57" i="8"/>
  <c r="H57" i="8"/>
  <c r="E57" i="8"/>
  <c r="I57" i="8"/>
  <c r="F57" i="8"/>
  <c r="D57" i="8"/>
  <c r="C57" i="8"/>
  <c r="N57" i="8" l="1"/>
  <c r="R57" i="8" s="1"/>
  <c r="L56" i="8"/>
  <c r="A58" i="8"/>
  <c r="B57" i="8"/>
  <c r="L57" i="8" s="1"/>
  <c r="A52" i="5"/>
  <c r="A53" i="5" s="1"/>
  <c r="B51" i="5"/>
  <c r="Z46" i="5"/>
  <c r="S43" i="5"/>
  <c r="R43" i="5"/>
  <c r="Q43" i="5"/>
  <c r="M10" i="5"/>
  <c r="F9" i="5"/>
  <c r="C9" i="5"/>
  <c r="F8" i="5"/>
  <c r="C8" i="5"/>
  <c r="P43" i="5"/>
  <c r="F7" i="5"/>
  <c r="C7" i="5"/>
  <c r="F6" i="5"/>
  <c r="C6" i="5"/>
  <c r="C5" i="5"/>
  <c r="F4" i="5"/>
  <c r="C58" i="8"/>
  <c r="D58" i="8"/>
  <c r="H58" i="8"/>
  <c r="E58" i="8"/>
  <c r="I58" i="8"/>
  <c r="G58" i="8"/>
  <c r="F58" i="8"/>
  <c r="AA46" i="5"/>
  <c r="AB46" i="5"/>
  <c r="E51" i="5"/>
  <c r="I51" i="5"/>
  <c r="D52" i="5"/>
  <c r="H52" i="5"/>
  <c r="C53" i="5"/>
  <c r="G53" i="5"/>
  <c r="F51" i="5"/>
  <c r="E52" i="5"/>
  <c r="I52" i="5"/>
  <c r="D53" i="5"/>
  <c r="H53" i="5"/>
  <c r="C51" i="5"/>
  <c r="G51" i="5"/>
  <c r="F52" i="5"/>
  <c r="E53" i="5"/>
  <c r="I53" i="5"/>
  <c r="D51" i="5"/>
  <c r="H51" i="5"/>
  <c r="C52" i="5"/>
  <c r="G52" i="5"/>
  <c r="F53" i="5"/>
  <c r="M58" i="8" l="1"/>
  <c r="Q58" i="8" s="1"/>
  <c r="K57" i="8"/>
  <c r="P57" i="8"/>
  <c r="M57" i="8"/>
  <c r="Q57" i="8" s="1"/>
  <c r="A59" i="8"/>
  <c r="B58" i="8"/>
  <c r="O58" i="8" s="1"/>
  <c r="S58" i="8" s="1"/>
  <c r="O57" i="8"/>
  <c r="S57" i="8" s="1"/>
  <c r="K56" i="8"/>
  <c r="P56" i="8"/>
  <c r="Z47" i="5"/>
  <c r="F5" i="5"/>
  <c r="A54" i="5"/>
  <c r="B53" i="5"/>
  <c r="B52" i="5"/>
  <c r="G59" i="8"/>
  <c r="F59" i="8"/>
  <c r="C59" i="8"/>
  <c r="D59" i="8"/>
  <c r="H59" i="8"/>
  <c r="E59" i="8"/>
  <c r="I59" i="8"/>
  <c r="AA47" i="5"/>
  <c r="AB47" i="5"/>
  <c r="I54" i="5"/>
  <c r="E54" i="5"/>
  <c r="H54" i="5"/>
  <c r="D54" i="5"/>
  <c r="G54" i="5"/>
  <c r="C54" i="5"/>
  <c r="F54" i="5"/>
  <c r="L59" i="8" l="1"/>
  <c r="A60" i="8"/>
  <c r="B59" i="8"/>
  <c r="N59" i="8" s="1"/>
  <c r="R59" i="8" s="1"/>
  <c r="L58" i="8"/>
  <c r="N58" i="8"/>
  <c r="R58" i="8" s="1"/>
  <c r="Z48" i="5"/>
  <c r="A55" i="5"/>
  <c r="B54" i="5"/>
  <c r="G60" i="8"/>
  <c r="I60" i="8"/>
  <c r="F60" i="8"/>
  <c r="C60" i="8"/>
  <c r="E60" i="8"/>
  <c r="D60" i="8"/>
  <c r="H60" i="8"/>
  <c r="AA48" i="5"/>
  <c r="AB48" i="5"/>
  <c r="H55" i="5"/>
  <c r="D55" i="5"/>
  <c r="G55" i="5"/>
  <c r="C55" i="5"/>
  <c r="F55" i="5"/>
  <c r="I55" i="5"/>
  <c r="E55" i="5"/>
  <c r="N60" i="8" l="1"/>
  <c r="R60" i="8" s="1"/>
  <c r="O60" i="8"/>
  <c r="S60" i="8" s="1"/>
  <c r="K59" i="8"/>
  <c r="P59" i="8"/>
  <c r="M59" i="8"/>
  <c r="Q59" i="8" s="1"/>
  <c r="A61" i="8"/>
  <c r="B60" i="8"/>
  <c r="M60" i="8" s="1"/>
  <c r="Q60" i="8" s="1"/>
  <c r="O59" i="8"/>
  <c r="S59" i="8" s="1"/>
  <c r="K58" i="8"/>
  <c r="P58" i="8"/>
  <c r="Z49" i="5"/>
  <c r="A56" i="5"/>
  <c r="B55" i="5"/>
  <c r="G61" i="8"/>
  <c r="D61" i="8"/>
  <c r="E61" i="8"/>
  <c r="I61" i="8"/>
  <c r="F61" i="8"/>
  <c r="H61" i="8"/>
  <c r="C61" i="8"/>
  <c r="AA49" i="5"/>
  <c r="AB49" i="5"/>
  <c r="G56" i="5"/>
  <c r="C56" i="5"/>
  <c r="F56" i="5"/>
  <c r="I56" i="5"/>
  <c r="E56" i="5"/>
  <c r="H56" i="5"/>
  <c r="D56" i="5"/>
  <c r="N61" i="8" l="1"/>
  <c r="R61" i="8" s="1"/>
  <c r="A62" i="8"/>
  <c r="B61" i="8"/>
  <c r="L61" i="8" s="1"/>
  <c r="L60" i="8"/>
  <c r="Z50" i="5"/>
  <c r="A57" i="5"/>
  <c r="B56" i="5"/>
  <c r="G62" i="8"/>
  <c r="D62" i="8"/>
  <c r="H62" i="8"/>
  <c r="E62" i="8"/>
  <c r="I62" i="8"/>
  <c r="C62" i="8"/>
  <c r="F62" i="8"/>
  <c r="AB50" i="5"/>
  <c r="AA50" i="5"/>
  <c r="F57" i="5"/>
  <c r="I57" i="5"/>
  <c r="E57" i="5"/>
  <c r="H57" i="5"/>
  <c r="D57" i="5"/>
  <c r="G57" i="5"/>
  <c r="C57" i="5"/>
  <c r="K61" i="8" l="1"/>
  <c r="P61" i="8"/>
  <c r="K60" i="8"/>
  <c r="P60" i="8"/>
  <c r="M61" i="8"/>
  <c r="Q61" i="8" s="1"/>
  <c r="O61" i="8"/>
  <c r="S61" i="8" s="1"/>
  <c r="A63" i="8"/>
  <c r="B62" i="8"/>
  <c r="O62" i="8" s="1"/>
  <c r="S62" i="8" s="1"/>
  <c r="Z51" i="5"/>
  <c r="K52" i="5"/>
  <c r="K51" i="5"/>
  <c r="K55" i="5"/>
  <c r="A58" i="5"/>
  <c r="B57" i="5"/>
  <c r="G63" i="8"/>
  <c r="C63" i="8"/>
  <c r="F63" i="8"/>
  <c r="D63" i="8"/>
  <c r="H63" i="8"/>
  <c r="E63" i="8"/>
  <c r="I63" i="8"/>
  <c r="AA51" i="5"/>
  <c r="AB51" i="5"/>
  <c r="I58" i="5"/>
  <c r="E58" i="5"/>
  <c r="H58" i="5"/>
  <c r="D58" i="5"/>
  <c r="G58" i="5"/>
  <c r="C58" i="5"/>
  <c r="F58" i="5"/>
  <c r="M62" i="8" l="1"/>
  <c r="Q62" i="8" s="1"/>
  <c r="L62" i="8"/>
  <c r="N62" i="8"/>
  <c r="R62" i="8" s="1"/>
  <c r="B63" i="8"/>
  <c r="N63" i="8" s="1"/>
  <c r="R63" i="8" s="1"/>
  <c r="A64" i="8"/>
  <c r="Z52" i="5"/>
  <c r="K53" i="5"/>
  <c r="K56" i="5"/>
  <c r="A59" i="5"/>
  <c r="B58" i="5"/>
  <c r="G64" i="8"/>
  <c r="I64" i="8"/>
  <c r="F64" i="8"/>
  <c r="C64" i="8"/>
  <c r="E64" i="8"/>
  <c r="D64" i="8"/>
  <c r="H64" i="8"/>
  <c r="AA52" i="5"/>
  <c r="AB52" i="5"/>
  <c r="H59" i="5"/>
  <c r="D59" i="5"/>
  <c r="G59" i="5"/>
  <c r="C59" i="5"/>
  <c r="F59" i="5"/>
  <c r="I59" i="5"/>
  <c r="E59" i="5"/>
  <c r="O64" i="8" l="1"/>
  <c r="S64" i="8" s="1"/>
  <c r="O63" i="8"/>
  <c r="S63" i="8" s="1"/>
  <c r="L63" i="8"/>
  <c r="K62" i="8"/>
  <c r="P62" i="8"/>
  <c r="M63" i="8"/>
  <c r="Q63" i="8" s="1"/>
  <c r="A65" i="8"/>
  <c r="B64" i="8"/>
  <c r="M64" i="8" s="1"/>
  <c r="Q64" i="8" s="1"/>
  <c r="Z53" i="5"/>
  <c r="K54" i="5"/>
  <c r="K57" i="5"/>
  <c r="A60" i="5"/>
  <c r="B59" i="5"/>
  <c r="G65" i="8"/>
  <c r="D65" i="8"/>
  <c r="E65" i="8"/>
  <c r="I65" i="8"/>
  <c r="F65" i="8"/>
  <c r="H65" i="8"/>
  <c r="C65" i="8"/>
  <c r="AA53" i="5"/>
  <c r="AB53" i="5"/>
  <c r="G60" i="5"/>
  <c r="C60" i="5"/>
  <c r="F60" i="5"/>
  <c r="I60" i="5"/>
  <c r="E60" i="5"/>
  <c r="H60" i="5"/>
  <c r="D60" i="5"/>
  <c r="N65" i="8" l="1"/>
  <c r="R65" i="8" s="1"/>
  <c r="N64" i="8"/>
  <c r="R64" i="8" s="1"/>
  <c r="A66" i="8"/>
  <c r="B65" i="8"/>
  <c r="L65" i="8" s="1"/>
  <c r="K63" i="8"/>
  <c r="P63" i="8"/>
  <c r="L64" i="8"/>
  <c r="Z54" i="5"/>
  <c r="K58" i="5"/>
  <c r="A61" i="5"/>
  <c r="B60" i="5"/>
  <c r="C66" i="8"/>
  <c r="D66" i="8"/>
  <c r="H66" i="8"/>
  <c r="E66" i="8"/>
  <c r="I66" i="8"/>
  <c r="G66" i="8"/>
  <c r="F66" i="8"/>
  <c r="AB54" i="5"/>
  <c r="AA54" i="5"/>
  <c r="F61" i="5"/>
  <c r="I61" i="5"/>
  <c r="E61" i="5"/>
  <c r="H61" i="5"/>
  <c r="D61" i="5"/>
  <c r="G61" i="5"/>
  <c r="C61" i="5"/>
  <c r="M66" i="8" l="1"/>
  <c r="Q66" i="8" s="1"/>
  <c r="K65" i="8"/>
  <c r="P65" i="8"/>
  <c r="M65" i="8"/>
  <c r="Q65" i="8" s="1"/>
  <c r="K64" i="8"/>
  <c r="P64" i="8"/>
  <c r="A67" i="8"/>
  <c r="B66" i="8"/>
  <c r="O66" i="8" s="1"/>
  <c r="S66" i="8" s="1"/>
  <c r="O65" i="8"/>
  <c r="S65" i="8" s="1"/>
  <c r="Z55" i="5"/>
  <c r="K59" i="5"/>
  <c r="A62" i="5"/>
  <c r="B61" i="5"/>
  <c r="G67" i="8"/>
  <c r="F67" i="8"/>
  <c r="C67" i="8"/>
  <c r="D67" i="8"/>
  <c r="H67" i="8"/>
  <c r="E67" i="8"/>
  <c r="I67" i="8"/>
  <c r="AA55" i="5"/>
  <c r="AB55" i="5"/>
  <c r="I62" i="5"/>
  <c r="E62" i="5"/>
  <c r="H62" i="5"/>
  <c r="D62" i="5"/>
  <c r="G62" i="5"/>
  <c r="C62" i="5"/>
  <c r="F62" i="5"/>
  <c r="L67" i="8" l="1"/>
  <c r="L66" i="8"/>
  <c r="A68" i="8"/>
  <c r="B67" i="8"/>
  <c r="N67" i="8" s="1"/>
  <c r="R67" i="8" s="1"/>
  <c r="N66" i="8"/>
  <c r="R66" i="8" s="1"/>
  <c r="Z56" i="5"/>
  <c r="K60" i="5"/>
  <c r="A63" i="5"/>
  <c r="B62" i="5"/>
  <c r="G68" i="8"/>
  <c r="E68" i="8"/>
  <c r="F68" i="8"/>
  <c r="I68" i="8"/>
  <c r="C68" i="8"/>
  <c r="D68" i="8"/>
  <c r="H68" i="8"/>
  <c r="AA56" i="5"/>
  <c r="AB56" i="5"/>
  <c r="H63" i="5"/>
  <c r="D63" i="5"/>
  <c r="G63" i="5"/>
  <c r="C63" i="5"/>
  <c r="F63" i="5"/>
  <c r="I63" i="5"/>
  <c r="E63" i="5"/>
  <c r="O68" i="8" l="1"/>
  <c r="S68" i="8" s="1"/>
  <c r="M67" i="8"/>
  <c r="Q67" i="8" s="1"/>
  <c r="A69" i="8"/>
  <c r="B68" i="8"/>
  <c r="M68" i="8" s="1"/>
  <c r="Q68" i="8" s="1"/>
  <c r="O67" i="8"/>
  <c r="S67" i="8" s="1"/>
  <c r="K67" i="8"/>
  <c r="P67" i="8"/>
  <c r="K66" i="8"/>
  <c r="P66" i="8"/>
  <c r="Z57" i="5"/>
  <c r="K61" i="5"/>
  <c r="A64" i="5"/>
  <c r="B63" i="5"/>
  <c r="G69" i="8"/>
  <c r="H69" i="8"/>
  <c r="E69" i="8"/>
  <c r="I69" i="8"/>
  <c r="F69" i="8"/>
  <c r="D69" i="8"/>
  <c r="C69" i="8"/>
  <c r="AA57" i="5"/>
  <c r="AB57" i="5"/>
  <c r="G64" i="5"/>
  <c r="C64" i="5"/>
  <c r="F64" i="5"/>
  <c r="I64" i="5"/>
  <c r="E64" i="5"/>
  <c r="H64" i="5"/>
  <c r="D64" i="5"/>
  <c r="N69" i="8" l="1"/>
  <c r="R69" i="8" s="1"/>
  <c r="L68" i="8"/>
  <c r="A70" i="8"/>
  <c r="B69" i="8"/>
  <c r="L69" i="8" s="1"/>
  <c r="N68" i="8"/>
  <c r="R68" i="8" s="1"/>
  <c r="Z58" i="5"/>
  <c r="K62" i="5"/>
  <c r="A65" i="5"/>
  <c r="B64" i="5"/>
  <c r="G70" i="8"/>
  <c r="I70" i="8"/>
  <c r="E70" i="8"/>
  <c r="C70" i="8"/>
  <c r="F70" i="8"/>
  <c r="D70" i="8"/>
  <c r="H70" i="8"/>
  <c r="AB58" i="5"/>
  <c r="AA58" i="5"/>
  <c r="F65" i="5"/>
  <c r="I65" i="5"/>
  <c r="E65" i="5"/>
  <c r="H65" i="5"/>
  <c r="D65" i="5"/>
  <c r="G65" i="5"/>
  <c r="C65" i="5"/>
  <c r="O70" i="8" l="1"/>
  <c r="S70" i="8" s="1"/>
  <c r="N70" i="8"/>
  <c r="R70" i="8" s="1"/>
  <c r="K69" i="8"/>
  <c r="P69" i="8"/>
  <c r="M69" i="8"/>
  <c r="Q69" i="8" s="1"/>
  <c r="A71" i="8"/>
  <c r="B70" i="8"/>
  <c r="M70" i="8" s="1"/>
  <c r="Q70" i="8" s="1"/>
  <c r="O69" i="8"/>
  <c r="S69" i="8" s="1"/>
  <c r="K68" i="8"/>
  <c r="P68" i="8"/>
  <c r="Z59" i="5"/>
  <c r="K63" i="5"/>
  <c r="A66" i="5"/>
  <c r="B65" i="5"/>
  <c r="G71" i="8"/>
  <c r="D71" i="8"/>
  <c r="H71" i="8"/>
  <c r="E71" i="8"/>
  <c r="I71" i="8"/>
  <c r="F71" i="8"/>
  <c r="C71" i="8"/>
  <c r="AA59" i="5"/>
  <c r="AB59" i="5"/>
  <c r="I66" i="5"/>
  <c r="E66" i="5"/>
  <c r="H66" i="5"/>
  <c r="D66" i="5"/>
  <c r="G66" i="5"/>
  <c r="C66" i="5"/>
  <c r="F66" i="5"/>
  <c r="N71" i="8" l="1"/>
  <c r="R71" i="8" s="1"/>
  <c r="M71" i="8"/>
  <c r="Q71" i="8" s="1"/>
  <c r="A72" i="8"/>
  <c r="B71" i="8"/>
  <c r="L71" i="8" s="1"/>
  <c r="L70" i="8"/>
  <c r="Z60" i="5"/>
  <c r="K64" i="5"/>
  <c r="A67" i="5"/>
  <c r="B66" i="5"/>
  <c r="G72" i="8"/>
  <c r="C72" i="8"/>
  <c r="D72" i="8"/>
  <c r="H72" i="8"/>
  <c r="E72" i="8"/>
  <c r="I72" i="8"/>
  <c r="F72" i="8"/>
  <c r="AA60" i="5"/>
  <c r="AB60" i="5"/>
  <c r="H67" i="5"/>
  <c r="D67" i="5"/>
  <c r="G67" i="5"/>
  <c r="C67" i="5"/>
  <c r="F67" i="5"/>
  <c r="I67" i="5"/>
  <c r="E67" i="5"/>
  <c r="L72" i="8" l="1"/>
  <c r="K71" i="8"/>
  <c r="P71" i="8"/>
  <c r="K70" i="8"/>
  <c r="P70" i="8"/>
  <c r="O71" i="8"/>
  <c r="S71" i="8" s="1"/>
  <c r="A73" i="8"/>
  <c r="B72" i="8"/>
  <c r="O72" i="8" s="1"/>
  <c r="S72" i="8" s="1"/>
  <c r="Z61" i="5"/>
  <c r="K65" i="5"/>
  <c r="A68" i="5"/>
  <c r="B67" i="5"/>
  <c r="G73" i="8"/>
  <c r="F73" i="8"/>
  <c r="C73" i="8"/>
  <c r="D73" i="8"/>
  <c r="H73" i="8"/>
  <c r="E73" i="8"/>
  <c r="I73" i="8"/>
  <c r="AA61" i="5"/>
  <c r="AB61" i="5"/>
  <c r="G68" i="5"/>
  <c r="C68" i="5"/>
  <c r="F68" i="5"/>
  <c r="I68" i="5"/>
  <c r="E68" i="5"/>
  <c r="H68" i="5"/>
  <c r="D68" i="5"/>
  <c r="K72" i="8" l="1"/>
  <c r="P72" i="8"/>
  <c r="M72" i="8"/>
  <c r="Q72" i="8" s="1"/>
  <c r="B73" i="8"/>
  <c r="N73" i="8" s="1"/>
  <c r="R73" i="8" s="1"/>
  <c r="A74" i="8"/>
  <c r="N72" i="8"/>
  <c r="R72" i="8" s="1"/>
  <c r="Z62" i="5"/>
  <c r="K66" i="5"/>
  <c r="A69" i="5"/>
  <c r="B68" i="5"/>
  <c r="G74" i="8"/>
  <c r="E74" i="8"/>
  <c r="I74" i="8"/>
  <c r="F74" i="8"/>
  <c r="C74" i="8"/>
  <c r="D74" i="8"/>
  <c r="H74" i="8"/>
  <c r="AB62" i="5"/>
  <c r="AA62" i="5"/>
  <c r="F69" i="5"/>
  <c r="I69" i="5"/>
  <c r="E69" i="5"/>
  <c r="H69" i="5"/>
  <c r="D69" i="5"/>
  <c r="G69" i="5"/>
  <c r="C69" i="5"/>
  <c r="L74" i="8" l="1"/>
  <c r="O74" i="8"/>
  <c r="S74" i="8" s="1"/>
  <c r="N74" i="8"/>
  <c r="R74" i="8" s="1"/>
  <c r="L73" i="8"/>
  <c r="M73" i="8"/>
  <c r="Q73" i="8" s="1"/>
  <c r="O73" i="8"/>
  <c r="S73" i="8" s="1"/>
  <c r="A75" i="8"/>
  <c r="B74" i="8"/>
  <c r="M74" i="8" s="1"/>
  <c r="Q74" i="8" s="1"/>
  <c r="Z63" i="5"/>
  <c r="K67" i="5"/>
  <c r="A70" i="5"/>
  <c r="B69" i="5"/>
  <c r="G75" i="8"/>
  <c r="H75" i="8"/>
  <c r="D75" i="8"/>
  <c r="E75" i="8"/>
  <c r="I75" i="8"/>
  <c r="F75" i="8"/>
  <c r="C75" i="8"/>
  <c r="AA63" i="5"/>
  <c r="AB63" i="5"/>
  <c r="I70" i="5"/>
  <c r="E70" i="5"/>
  <c r="H70" i="5"/>
  <c r="D70" i="5"/>
  <c r="G70" i="5"/>
  <c r="C70" i="5"/>
  <c r="F70" i="5"/>
  <c r="N75" i="8" l="1"/>
  <c r="R75" i="8" s="1"/>
  <c r="M75" i="8"/>
  <c r="Q75" i="8" s="1"/>
  <c r="A76" i="8"/>
  <c r="B75" i="8"/>
  <c r="L75" i="8" s="1"/>
  <c r="K74" i="8"/>
  <c r="P74" i="8"/>
  <c r="K73" i="8"/>
  <c r="P73" i="8"/>
  <c r="Z64" i="5"/>
  <c r="K68" i="5"/>
  <c r="A71" i="5"/>
  <c r="B70" i="5"/>
  <c r="G76" i="8"/>
  <c r="C76" i="8"/>
  <c r="D76" i="8"/>
  <c r="H76" i="8"/>
  <c r="E76" i="8"/>
  <c r="I76" i="8"/>
  <c r="F76" i="8"/>
  <c r="AA64" i="5"/>
  <c r="AB64" i="5"/>
  <c r="H71" i="5"/>
  <c r="D71" i="5"/>
  <c r="G71" i="5"/>
  <c r="C71" i="5"/>
  <c r="F71" i="5"/>
  <c r="I71" i="5"/>
  <c r="E71" i="5"/>
  <c r="M76" i="8" l="1"/>
  <c r="Q76" i="8" s="1"/>
  <c r="L76" i="8"/>
  <c r="K75" i="8"/>
  <c r="P75" i="8"/>
  <c r="O75" i="8"/>
  <c r="S75" i="8" s="1"/>
  <c r="A77" i="8"/>
  <c r="B76" i="8"/>
  <c r="O76" i="8" s="1"/>
  <c r="S76" i="8" s="1"/>
  <c r="Z65" i="5"/>
  <c r="K69" i="5"/>
  <c r="A72" i="5"/>
  <c r="B71" i="5"/>
  <c r="G77" i="8"/>
  <c r="F77" i="8"/>
  <c r="C77" i="8"/>
  <c r="D77" i="8"/>
  <c r="H77" i="8"/>
  <c r="E77" i="8"/>
  <c r="I77" i="8"/>
  <c r="AA65" i="5"/>
  <c r="AB65" i="5"/>
  <c r="G72" i="5"/>
  <c r="C72" i="5"/>
  <c r="F72" i="5"/>
  <c r="I72" i="5"/>
  <c r="E72" i="5"/>
  <c r="H72" i="5"/>
  <c r="D72" i="5"/>
  <c r="M77" i="8" l="1"/>
  <c r="Q77" i="8" s="1"/>
  <c r="L77" i="8"/>
  <c r="O77" i="8"/>
  <c r="S77" i="8" s="1"/>
  <c r="K76" i="8"/>
  <c r="P76" i="8"/>
  <c r="N76" i="8"/>
  <c r="R76" i="8" s="1"/>
  <c r="A78" i="8"/>
  <c r="B77" i="8"/>
  <c r="N77" i="8" s="1"/>
  <c r="R77" i="8" s="1"/>
  <c r="Z66" i="5"/>
  <c r="K70" i="5"/>
  <c r="A73" i="5"/>
  <c r="B72" i="5"/>
  <c r="G78" i="8"/>
  <c r="I78" i="8"/>
  <c r="E78" i="8"/>
  <c r="F78" i="8"/>
  <c r="C78" i="8"/>
  <c r="D78" i="8"/>
  <c r="H78" i="8"/>
  <c r="AB66" i="5"/>
  <c r="AA66" i="5"/>
  <c r="F73" i="5"/>
  <c r="I73" i="5"/>
  <c r="E73" i="5"/>
  <c r="H73" i="5"/>
  <c r="D73" i="5"/>
  <c r="G73" i="5"/>
  <c r="C73" i="5"/>
  <c r="N78" i="8" l="1"/>
  <c r="R78" i="8" s="1"/>
  <c r="K77" i="8"/>
  <c r="P77" i="8"/>
  <c r="A79" i="8"/>
  <c r="B78" i="8"/>
  <c r="M78" i="8" s="1"/>
  <c r="Q78" i="8" s="1"/>
  <c r="Z67" i="5"/>
  <c r="K71" i="5"/>
  <c r="A74" i="5"/>
  <c r="B73" i="5"/>
  <c r="G79" i="8"/>
  <c r="H79" i="8"/>
  <c r="D79" i="8"/>
  <c r="E79" i="8"/>
  <c r="I79" i="8"/>
  <c r="F79" i="8"/>
  <c r="C79" i="8"/>
  <c r="AA67" i="5"/>
  <c r="AB67" i="5"/>
  <c r="I74" i="5"/>
  <c r="E74" i="5"/>
  <c r="H74" i="5"/>
  <c r="D74" i="5"/>
  <c r="G74" i="5"/>
  <c r="C74" i="5"/>
  <c r="F74" i="5"/>
  <c r="N79" i="8" l="1"/>
  <c r="R79" i="8" s="1"/>
  <c r="M79" i="8"/>
  <c r="Q79" i="8" s="1"/>
  <c r="A80" i="8"/>
  <c r="B79" i="8"/>
  <c r="L79" i="8" s="1"/>
  <c r="O78" i="8"/>
  <c r="S78" i="8" s="1"/>
  <c r="L78" i="8"/>
  <c r="Z68" i="5"/>
  <c r="K72" i="5"/>
  <c r="A75" i="5"/>
  <c r="B74" i="5"/>
  <c r="G80" i="8"/>
  <c r="C80" i="8"/>
  <c r="D80" i="8"/>
  <c r="H80" i="8"/>
  <c r="E80" i="8"/>
  <c r="I80" i="8"/>
  <c r="F80" i="8"/>
  <c r="AA68" i="5"/>
  <c r="AB68" i="5"/>
  <c r="H75" i="5"/>
  <c r="D75" i="5"/>
  <c r="G75" i="5"/>
  <c r="C75" i="5"/>
  <c r="F75" i="5"/>
  <c r="I75" i="5"/>
  <c r="E75" i="5"/>
  <c r="L80" i="8" l="1"/>
  <c r="K79" i="8"/>
  <c r="P79" i="8"/>
  <c r="K78" i="8"/>
  <c r="P78" i="8"/>
  <c r="O79" i="8"/>
  <c r="S79" i="8" s="1"/>
  <c r="A81" i="8"/>
  <c r="B80" i="8"/>
  <c r="O80" i="8" s="1"/>
  <c r="S80" i="8" s="1"/>
  <c r="Z69" i="5"/>
  <c r="K73" i="5"/>
  <c r="A76" i="5"/>
  <c r="B75" i="5"/>
  <c r="G81" i="8"/>
  <c r="F81" i="8"/>
  <c r="C81" i="8"/>
  <c r="D81" i="8"/>
  <c r="H81" i="8"/>
  <c r="E81" i="8"/>
  <c r="I81" i="8"/>
  <c r="AA69" i="5"/>
  <c r="AB69" i="5"/>
  <c r="G76" i="5"/>
  <c r="C76" i="5"/>
  <c r="F76" i="5"/>
  <c r="I76" i="5"/>
  <c r="E76" i="5"/>
  <c r="H76" i="5"/>
  <c r="D76" i="5"/>
  <c r="O81" i="8" l="1"/>
  <c r="S81" i="8" s="1"/>
  <c r="K80" i="8"/>
  <c r="P80" i="8"/>
  <c r="M80" i="8"/>
  <c r="Q80" i="8" s="1"/>
  <c r="A82" i="8"/>
  <c r="B81" i="8"/>
  <c r="N81" i="8" s="1"/>
  <c r="R81" i="8" s="1"/>
  <c r="N80" i="8"/>
  <c r="R80" i="8" s="1"/>
  <c r="Z70" i="5"/>
  <c r="K74" i="5"/>
  <c r="A77" i="5"/>
  <c r="B76" i="5"/>
  <c r="G82" i="8"/>
  <c r="I82" i="8"/>
  <c r="E82" i="8"/>
  <c r="F82" i="8"/>
  <c r="C82" i="8"/>
  <c r="D82" i="8"/>
  <c r="H82" i="8"/>
  <c r="AB70" i="5"/>
  <c r="AA70" i="5"/>
  <c r="H77" i="5"/>
  <c r="G77" i="5"/>
  <c r="F77" i="5"/>
  <c r="E77" i="5"/>
  <c r="D77" i="5"/>
  <c r="I77" i="5"/>
  <c r="C77" i="5"/>
  <c r="L82" i="8" l="1"/>
  <c r="O82" i="8"/>
  <c r="S82" i="8" s="1"/>
  <c r="N82" i="8"/>
  <c r="R82" i="8" s="1"/>
  <c r="A83" i="8"/>
  <c r="B82" i="8"/>
  <c r="M82" i="8" s="1"/>
  <c r="Q82" i="8" s="1"/>
  <c r="L81" i="8"/>
  <c r="M81" i="8"/>
  <c r="Q81" i="8" s="1"/>
  <c r="Z71" i="5"/>
  <c r="K75" i="5"/>
  <c r="A78" i="5"/>
  <c r="B77" i="5"/>
  <c r="G83" i="8"/>
  <c r="D83" i="8"/>
  <c r="H83" i="8"/>
  <c r="E83" i="8"/>
  <c r="I83" i="8"/>
  <c r="F83" i="8"/>
  <c r="C83" i="8"/>
  <c r="AA71" i="5"/>
  <c r="AB71" i="5"/>
  <c r="G78" i="5"/>
  <c r="C78" i="5"/>
  <c r="F78" i="5"/>
  <c r="E78" i="5"/>
  <c r="D78" i="5"/>
  <c r="I78" i="5"/>
  <c r="H78" i="5"/>
  <c r="M83" i="8" l="1"/>
  <c r="Q83" i="8" s="1"/>
  <c r="K81" i="8"/>
  <c r="P81" i="8"/>
  <c r="K82" i="8"/>
  <c r="P82" i="8"/>
  <c r="A84" i="8"/>
  <c r="B83" i="8"/>
  <c r="L83" i="8" s="1"/>
  <c r="Z72" i="5"/>
  <c r="K76" i="5"/>
  <c r="A79" i="5"/>
  <c r="B78" i="5"/>
  <c r="G84" i="8"/>
  <c r="C84" i="8"/>
  <c r="D84" i="8"/>
  <c r="H84" i="8"/>
  <c r="E84" i="8"/>
  <c r="I84" i="8"/>
  <c r="F84" i="8"/>
  <c r="AA72" i="5"/>
  <c r="AB72" i="5"/>
  <c r="F79" i="5"/>
  <c r="I79" i="5"/>
  <c r="E79" i="5"/>
  <c r="D79" i="5"/>
  <c r="C79" i="5"/>
  <c r="H79" i="5"/>
  <c r="G79" i="5"/>
  <c r="L84" i="8" l="1"/>
  <c r="K83" i="8"/>
  <c r="P83" i="8"/>
  <c r="N83" i="8"/>
  <c r="R83" i="8" s="1"/>
  <c r="O83" i="8"/>
  <c r="S83" i="8" s="1"/>
  <c r="A85" i="8"/>
  <c r="B84" i="8"/>
  <c r="O84" i="8" s="1"/>
  <c r="S84" i="8" s="1"/>
  <c r="Z73" i="5"/>
  <c r="K77" i="5"/>
  <c r="A80" i="5"/>
  <c r="B79" i="5"/>
  <c r="G85" i="8"/>
  <c r="F85" i="8"/>
  <c r="C85" i="8"/>
  <c r="D85" i="8"/>
  <c r="H85" i="8"/>
  <c r="E85" i="8"/>
  <c r="I85" i="8"/>
  <c r="AA73" i="5"/>
  <c r="AB73" i="5"/>
  <c r="I80" i="5"/>
  <c r="E80" i="5"/>
  <c r="H80" i="5"/>
  <c r="D80" i="5"/>
  <c r="C80" i="5"/>
  <c r="G80" i="5"/>
  <c r="F80" i="5"/>
  <c r="L85" i="8" l="1"/>
  <c r="O85" i="8"/>
  <c r="S85" i="8" s="1"/>
  <c r="M84" i="8"/>
  <c r="Q84" i="8" s="1"/>
  <c r="K84" i="8"/>
  <c r="P84" i="8"/>
  <c r="N84" i="8"/>
  <c r="R84" i="8" s="1"/>
  <c r="B85" i="8"/>
  <c r="N85" i="8" s="1"/>
  <c r="R85" i="8" s="1"/>
  <c r="A86" i="8"/>
  <c r="Z74" i="5"/>
  <c r="K78" i="5"/>
  <c r="A81" i="5"/>
  <c r="B80" i="5"/>
  <c r="G86" i="8"/>
  <c r="E86" i="8"/>
  <c r="I86" i="8"/>
  <c r="F86" i="8"/>
  <c r="C86" i="8"/>
  <c r="D86" i="8"/>
  <c r="H86" i="8"/>
  <c r="AA74" i="5"/>
  <c r="AB74" i="5"/>
  <c r="H81" i="5"/>
  <c r="D81" i="5"/>
  <c r="G81" i="5"/>
  <c r="C81" i="5"/>
  <c r="I81" i="5"/>
  <c r="F81" i="5"/>
  <c r="E81" i="5"/>
  <c r="N86" i="8" l="1"/>
  <c r="R86" i="8" s="1"/>
  <c r="K85" i="8"/>
  <c r="P85" i="8"/>
  <c r="A87" i="8"/>
  <c r="B86" i="8"/>
  <c r="M86" i="8" s="1"/>
  <c r="Q86" i="8" s="1"/>
  <c r="M85" i="8"/>
  <c r="Q85" i="8" s="1"/>
  <c r="Z75" i="5"/>
  <c r="K79" i="5"/>
  <c r="A82" i="5"/>
  <c r="B81" i="5"/>
  <c r="G87" i="8"/>
  <c r="D87" i="8"/>
  <c r="H87" i="8"/>
  <c r="E87" i="8"/>
  <c r="I87" i="8"/>
  <c r="F87" i="8"/>
  <c r="C87" i="8"/>
  <c r="AA75" i="5"/>
  <c r="AB75" i="5"/>
  <c r="G82" i="5"/>
  <c r="C82" i="5"/>
  <c r="F82" i="5"/>
  <c r="I82" i="5"/>
  <c r="H82" i="5"/>
  <c r="E82" i="5"/>
  <c r="D82" i="5"/>
  <c r="M87" i="8" l="1"/>
  <c r="Q87" i="8" s="1"/>
  <c r="O86" i="8"/>
  <c r="S86" i="8" s="1"/>
  <c r="L86" i="8"/>
  <c r="A88" i="8"/>
  <c r="B87" i="8"/>
  <c r="L87" i="8" s="1"/>
  <c r="Z76" i="5"/>
  <c r="K80" i="5"/>
  <c r="A83" i="5"/>
  <c r="B82" i="5"/>
  <c r="G88" i="8"/>
  <c r="C88" i="8"/>
  <c r="D88" i="8"/>
  <c r="H88" i="8"/>
  <c r="E88" i="8"/>
  <c r="I88" i="8"/>
  <c r="F88" i="8"/>
  <c r="AB76" i="5"/>
  <c r="AA76" i="5"/>
  <c r="F83" i="5"/>
  <c r="I83" i="5"/>
  <c r="E83" i="5"/>
  <c r="H83" i="5"/>
  <c r="G83" i="5"/>
  <c r="D83" i="5"/>
  <c r="C83" i="5"/>
  <c r="L88" i="8" l="1"/>
  <c r="K87" i="8"/>
  <c r="P87" i="8"/>
  <c r="A89" i="8"/>
  <c r="B88" i="8"/>
  <c r="O88" i="8" s="1"/>
  <c r="S88" i="8" s="1"/>
  <c r="N87" i="8"/>
  <c r="R87" i="8" s="1"/>
  <c r="K86" i="8"/>
  <c r="P86" i="8"/>
  <c r="O87" i="8"/>
  <c r="S87" i="8" s="1"/>
  <c r="Z77" i="5"/>
  <c r="K81" i="5"/>
  <c r="A84" i="5"/>
  <c r="B83" i="5"/>
  <c r="G89" i="8"/>
  <c r="F89" i="8"/>
  <c r="C89" i="8"/>
  <c r="D89" i="8"/>
  <c r="H89" i="8"/>
  <c r="E89" i="8"/>
  <c r="I89" i="8"/>
  <c r="AA77" i="5"/>
  <c r="AB77" i="5"/>
  <c r="I84" i="5"/>
  <c r="E84" i="5"/>
  <c r="H84" i="5"/>
  <c r="D84" i="5"/>
  <c r="G84" i="5"/>
  <c r="F84" i="5"/>
  <c r="C84" i="5"/>
  <c r="L89" i="8" l="1"/>
  <c r="O89" i="8"/>
  <c r="S89" i="8" s="1"/>
  <c r="K88" i="8"/>
  <c r="P88" i="8"/>
  <c r="B89" i="8"/>
  <c r="N89" i="8" s="1"/>
  <c r="R89" i="8" s="1"/>
  <c r="A90" i="8"/>
  <c r="M88" i="8"/>
  <c r="Q88" i="8" s="1"/>
  <c r="N88" i="8"/>
  <c r="R88" i="8" s="1"/>
  <c r="Z78" i="5"/>
  <c r="K82" i="5"/>
  <c r="A85" i="5"/>
  <c r="B84" i="5"/>
  <c r="G90" i="8"/>
  <c r="E90" i="8"/>
  <c r="I90" i="8"/>
  <c r="F90" i="8"/>
  <c r="C90" i="8"/>
  <c r="D90" i="8"/>
  <c r="H90" i="8"/>
  <c r="AA78" i="5"/>
  <c r="AB78" i="5"/>
  <c r="H85" i="5"/>
  <c r="D85" i="5"/>
  <c r="G85" i="5"/>
  <c r="C85" i="5"/>
  <c r="F85" i="5"/>
  <c r="E85" i="5"/>
  <c r="I85" i="5"/>
  <c r="N90" i="8" l="1"/>
  <c r="R90" i="8" s="1"/>
  <c r="A91" i="8"/>
  <c r="B90" i="8"/>
  <c r="M90" i="8" s="1"/>
  <c r="Q90" i="8" s="1"/>
  <c r="K89" i="8"/>
  <c r="P89" i="8"/>
  <c r="M89" i="8"/>
  <c r="Q89" i="8" s="1"/>
  <c r="Z79" i="5"/>
  <c r="K83" i="5"/>
  <c r="A86" i="5"/>
  <c r="B85" i="5"/>
  <c r="G91" i="8"/>
  <c r="H91" i="8"/>
  <c r="D91" i="8"/>
  <c r="E91" i="8"/>
  <c r="I91" i="8"/>
  <c r="F91" i="8"/>
  <c r="C91" i="8"/>
  <c r="AA79" i="5"/>
  <c r="AB79" i="5"/>
  <c r="G86" i="5"/>
  <c r="C86" i="5"/>
  <c r="F86" i="5"/>
  <c r="E86" i="5"/>
  <c r="D86" i="5"/>
  <c r="I86" i="5"/>
  <c r="H86" i="5"/>
  <c r="O90" i="8" l="1"/>
  <c r="S90" i="8" s="1"/>
  <c r="L90" i="8"/>
  <c r="A92" i="8"/>
  <c r="B91" i="8"/>
  <c r="L91" i="8" s="1"/>
  <c r="Z80" i="5"/>
  <c r="K84" i="5"/>
  <c r="A87" i="5"/>
  <c r="B86" i="5"/>
  <c r="G92" i="8"/>
  <c r="C92" i="8"/>
  <c r="D92" i="8"/>
  <c r="H92" i="8"/>
  <c r="E92" i="8"/>
  <c r="I92" i="8"/>
  <c r="F92" i="8"/>
  <c r="AB80" i="5"/>
  <c r="AA80" i="5"/>
  <c r="F87" i="5"/>
  <c r="I87" i="5"/>
  <c r="E87" i="5"/>
  <c r="D87" i="5"/>
  <c r="C87" i="5"/>
  <c r="H87" i="5"/>
  <c r="G87" i="5"/>
  <c r="M92" i="8" l="1"/>
  <c r="Q92" i="8" s="1"/>
  <c r="L92" i="8"/>
  <c r="K91" i="8"/>
  <c r="P91" i="8"/>
  <c r="M91" i="8"/>
  <c r="Q91" i="8" s="1"/>
  <c r="A93" i="8"/>
  <c r="B92" i="8"/>
  <c r="O92" i="8" s="1"/>
  <c r="S92" i="8" s="1"/>
  <c r="N91" i="8"/>
  <c r="R91" i="8" s="1"/>
  <c r="K90" i="8"/>
  <c r="P90" i="8"/>
  <c r="O91" i="8"/>
  <c r="S91" i="8" s="1"/>
  <c r="Z81" i="5"/>
  <c r="K85" i="5"/>
  <c r="A88" i="5"/>
  <c r="B87" i="5"/>
  <c r="G93" i="8"/>
  <c r="F93" i="8"/>
  <c r="C93" i="8"/>
  <c r="D93" i="8"/>
  <c r="H93" i="8"/>
  <c r="E93" i="8"/>
  <c r="I93" i="8"/>
  <c r="AA81" i="5"/>
  <c r="AB81" i="5"/>
  <c r="I88" i="5"/>
  <c r="E88" i="5"/>
  <c r="H88" i="5"/>
  <c r="D88" i="5"/>
  <c r="C88" i="5"/>
  <c r="G88" i="5"/>
  <c r="F88" i="5"/>
  <c r="L93" i="8" l="1"/>
  <c r="O93" i="8"/>
  <c r="S93" i="8" s="1"/>
  <c r="A94" i="8"/>
  <c r="B93" i="8"/>
  <c r="N93" i="8" s="1"/>
  <c r="R93" i="8" s="1"/>
  <c r="N92" i="8"/>
  <c r="R92" i="8" s="1"/>
  <c r="K92" i="8"/>
  <c r="P92" i="8"/>
  <c r="Z82" i="5"/>
  <c r="K86" i="5"/>
  <c r="A89" i="5"/>
  <c r="B88" i="5"/>
  <c r="G94" i="8"/>
  <c r="I94" i="8"/>
  <c r="E94" i="8"/>
  <c r="F94" i="8"/>
  <c r="C94" i="8"/>
  <c r="D94" i="8"/>
  <c r="H94" i="8"/>
  <c r="AA82" i="5"/>
  <c r="AB82" i="5"/>
  <c r="H89" i="5"/>
  <c r="D89" i="5"/>
  <c r="G89" i="5"/>
  <c r="C89" i="5"/>
  <c r="I89" i="5"/>
  <c r="F89" i="5"/>
  <c r="E89" i="5"/>
  <c r="O94" i="8" l="1"/>
  <c r="S94" i="8" s="1"/>
  <c r="N94" i="8"/>
  <c r="R94" i="8" s="1"/>
  <c r="K93" i="8"/>
  <c r="P93" i="8"/>
  <c r="M93" i="8"/>
  <c r="Q93" i="8" s="1"/>
  <c r="A95" i="8"/>
  <c r="B94" i="8"/>
  <c r="M94" i="8" s="1"/>
  <c r="Q94" i="8" s="1"/>
  <c r="Z83" i="5"/>
  <c r="K87" i="5"/>
  <c r="A90" i="5"/>
  <c r="B89" i="5"/>
  <c r="G95" i="8"/>
  <c r="D95" i="8"/>
  <c r="H95" i="8"/>
  <c r="E95" i="8"/>
  <c r="I95" i="8"/>
  <c r="F95" i="8"/>
  <c r="C95" i="8"/>
  <c r="AA83" i="5"/>
  <c r="AB83" i="5"/>
  <c r="G90" i="5"/>
  <c r="C90" i="5"/>
  <c r="F90" i="5"/>
  <c r="I90" i="5"/>
  <c r="H90" i="5"/>
  <c r="E90" i="5"/>
  <c r="D90" i="5"/>
  <c r="M95" i="8" l="1"/>
  <c r="Q95" i="8" s="1"/>
  <c r="L94" i="8"/>
  <c r="A96" i="8"/>
  <c r="B95" i="8"/>
  <c r="L95" i="8" s="1"/>
  <c r="Z84" i="5"/>
  <c r="K88" i="5"/>
  <c r="A91" i="5"/>
  <c r="B90" i="5"/>
  <c r="G96" i="8"/>
  <c r="C96" i="8"/>
  <c r="D96" i="8"/>
  <c r="H96" i="8"/>
  <c r="E96" i="8"/>
  <c r="I96" i="8"/>
  <c r="F96" i="8"/>
  <c r="AB84" i="5"/>
  <c r="AA84" i="5"/>
  <c r="F91" i="5"/>
  <c r="I91" i="5"/>
  <c r="E91" i="5"/>
  <c r="H91" i="5"/>
  <c r="G91" i="5"/>
  <c r="D91" i="5"/>
  <c r="C91" i="5"/>
  <c r="L96" i="8" l="1"/>
  <c r="K95" i="8"/>
  <c r="P95" i="8"/>
  <c r="N95" i="8"/>
  <c r="R95" i="8" s="1"/>
  <c r="A97" i="8"/>
  <c r="B96" i="8"/>
  <c r="O96" i="8" s="1"/>
  <c r="S96" i="8" s="1"/>
  <c r="O95" i="8"/>
  <c r="S95" i="8" s="1"/>
  <c r="K94" i="8"/>
  <c r="P94" i="8"/>
  <c r="Z85" i="5"/>
  <c r="K89" i="5"/>
  <c r="A92" i="5"/>
  <c r="B91" i="5"/>
  <c r="G97" i="8"/>
  <c r="F97" i="8"/>
  <c r="C97" i="8"/>
  <c r="D97" i="8"/>
  <c r="H97" i="8"/>
  <c r="E97" i="8"/>
  <c r="I97" i="8"/>
  <c r="AA85" i="5"/>
  <c r="AB85" i="5"/>
  <c r="I92" i="5"/>
  <c r="E92" i="5"/>
  <c r="H92" i="5"/>
  <c r="D92" i="5"/>
  <c r="G92" i="5"/>
  <c r="F92" i="5"/>
  <c r="C92" i="5"/>
  <c r="L97" i="8" l="1"/>
  <c r="O97" i="8"/>
  <c r="S97" i="8" s="1"/>
  <c r="K96" i="8"/>
  <c r="P96" i="8"/>
  <c r="M96" i="8"/>
  <c r="Q96" i="8" s="1"/>
  <c r="A98" i="8"/>
  <c r="B97" i="8"/>
  <c r="N97" i="8" s="1"/>
  <c r="R97" i="8" s="1"/>
  <c r="N96" i="8"/>
  <c r="R96" i="8" s="1"/>
  <c r="Z86" i="5"/>
  <c r="K90" i="5"/>
  <c r="A93" i="5"/>
  <c r="B92" i="5"/>
  <c r="G98" i="8"/>
  <c r="I98" i="8"/>
  <c r="E98" i="8"/>
  <c r="F98" i="8"/>
  <c r="C98" i="8"/>
  <c r="D98" i="8"/>
  <c r="H98" i="8"/>
  <c r="AA86" i="5"/>
  <c r="AB86" i="5"/>
  <c r="H93" i="5"/>
  <c r="D93" i="5"/>
  <c r="G93" i="5"/>
  <c r="C93" i="5"/>
  <c r="F93" i="5"/>
  <c r="E93" i="5"/>
  <c r="I93" i="5"/>
  <c r="N98" i="8" l="1"/>
  <c r="R98" i="8" s="1"/>
  <c r="K97" i="8"/>
  <c r="P97" i="8"/>
  <c r="A99" i="8"/>
  <c r="B98" i="8"/>
  <c r="M98" i="8" s="1"/>
  <c r="Q98" i="8" s="1"/>
  <c r="M97" i="8"/>
  <c r="Q97" i="8" s="1"/>
  <c r="Z87" i="5"/>
  <c r="K91" i="5"/>
  <c r="A94" i="5"/>
  <c r="B93" i="5"/>
  <c r="G99" i="8"/>
  <c r="D99" i="8"/>
  <c r="H99" i="8"/>
  <c r="E99" i="8"/>
  <c r="I99" i="8"/>
  <c r="F99" i="8"/>
  <c r="C99" i="8"/>
  <c r="AA87" i="5"/>
  <c r="AB87" i="5"/>
  <c r="G94" i="5"/>
  <c r="C94" i="5"/>
  <c r="F94" i="5"/>
  <c r="E94" i="5"/>
  <c r="D94" i="5"/>
  <c r="I94" i="5"/>
  <c r="H94" i="5"/>
  <c r="N99" i="8" l="1"/>
  <c r="R99" i="8" s="1"/>
  <c r="M99" i="8"/>
  <c r="Q99" i="8" s="1"/>
  <c r="A100" i="8"/>
  <c r="B99" i="8"/>
  <c r="L99" i="8" s="1"/>
  <c r="O98" i="8"/>
  <c r="S98" i="8" s="1"/>
  <c r="L98" i="8"/>
  <c r="Z88" i="5"/>
  <c r="K92" i="5"/>
  <c r="A95" i="5"/>
  <c r="B94" i="5"/>
  <c r="G100" i="8"/>
  <c r="C100" i="8"/>
  <c r="D100" i="8"/>
  <c r="H100" i="8"/>
  <c r="E100" i="8"/>
  <c r="I100" i="8"/>
  <c r="F100" i="8"/>
  <c r="AB88" i="5"/>
  <c r="AA88" i="5"/>
  <c r="F95" i="5"/>
  <c r="I95" i="5"/>
  <c r="E95" i="5"/>
  <c r="D95" i="5"/>
  <c r="C95" i="5"/>
  <c r="H95" i="5"/>
  <c r="G95" i="5"/>
  <c r="L100" i="8" l="1"/>
  <c r="K99" i="8"/>
  <c r="P99" i="8"/>
  <c r="O99" i="8"/>
  <c r="S99" i="8" s="1"/>
  <c r="K98" i="8"/>
  <c r="P98" i="8"/>
  <c r="A101" i="8"/>
  <c r="B100" i="8"/>
  <c r="O100" i="8" s="1"/>
  <c r="S100" i="8" s="1"/>
  <c r="Z89" i="5"/>
  <c r="K93" i="5"/>
  <c r="A96" i="5"/>
  <c r="B95" i="5"/>
  <c r="G101" i="8"/>
  <c r="F101" i="8"/>
  <c r="C101" i="8"/>
  <c r="D101" i="8"/>
  <c r="H101" i="8"/>
  <c r="E101" i="8"/>
  <c r="I101" i="8"/>
  <c r="AA89" i="5"/>
  <c r="AB89" i="5"/>
  <c r="I96" i="5"/>
  <c r="E96" i="5"/>
  <c r="H96" i="5"/>
  <c r="D96" i="5"/>
  <c r="C96" i="5"/>
  <c r="G96" i="5"/>
  <c r="F96" i="5"/>
  <c r="O101" i="8" l="1"/>
  <c r="S101" i="8" s="1"/>
  <c r="M100" i="8"/>
  <c r="Q100" i="8" s="1"/>
  <c r="B101" i="8"/>
  <c r="N101" i="8" s="1"/>
  <c r="R101" i="8" s="1"/>
  <c r="A102" i="8"/>
  <c r="N100" i="8"/>
  <c r="R100" i="8" s="1"/>
  <c r="K100" i="8"/>
  <c r="P100" i="8"/>
  <c r="Z90" i="5"/>
  <c r="K94" i="5"/>
  <c r="A97" i="5"/>
  <c r="B96" i="5"/>
  <c r="G102" i="8"/>
  <c r="E102" i="8"/>
  <c r="I102" i="8"/>
  <c r="F102" i="8"/>
  <c r="C102" i="8"/>
  <c r="D102" i="8"/>
  <c r="H102" i="8"/>
  <c r="AA90" i="5"/>
  <c r="AB90" i="5"/>
  <c r="H97" i="5"/>
  <c r="D97" i="5"/>
  <c r="G97" i="5"/>
  <c r="C97" i="5"/>
  <c r="I97" i="5"/>
  <c r="F97" i="5"/>
  <c r="E97" i="5"/>
  <c r="O102" i="8" l="1"/>
  <c r="S102" i="8" s="1"/>
  <c r="N102" i="8"/>
  <c r="R102" i="8" s="1"/>
  <c r="A103" i="8"/>
  <c r="B102" i="8"/>
  <c r="M102" i="8" s="1"/>
  <c r="Q102" i="8" s="1"/>
  <c r="L101" i="8"/>
  <c r="M101" i="8"/>
  <c r="Q101" i="8" s="1"/>
  <c r="Z91" i="5"/>
  <c r="K95" i="5"/>
  <c r="A98" i="5"/>
  <c r="B97" i="5"/>
  <c r="G103" i="8"/>
  <c r="D103" i="8"/>
  <c r="H103" i="8"/>
  <c r="E103" i="8"/>
  <c r="I103" i="8"/>
  <c r="F103" i="8"/>
  <c r="C103" i="8"/>
  <c r="AA91" i="5"/>
  <c r="AB91" i="5"/>
  <c r="G98" i="5"/>
  <c r="C98" i="5"/>
  <c r="F98" i="5"/>
  <c r="I98" i="5"/>
  <c r="H98" i="5"/>
  <c r="E98" i="5"/>
  <c r="D98" i="5"/>
  <c r="M103" i="8" l="1"/>
  <c r="Q103" i="8" s="1"/>
  <c r="L102" i="8"/>
  <c r="K101" i="8"/>
  <c r="P101" i="8"/>
  <c r="A104" i="8"/>
  <c r="B103" i="8"/>
  <c r="L103" i="8" s="1"/>
  <c r="Z92" i="5"/>
  <c r="K96" i="5"/>
  <c r="A99" i="5"/>
  <c r="B98" i="5"/>
  <c r="G104" i="8"/>
  <c r="C104" i="8"/>
  <c r="D104" i="8"/>
  <c r="H104" i="8"/>
  <c r="E104" i="8"/>
  <c r="I104" i="8"/>
  <c r="F104" i="8"/>
  <c r="AB92" i="5"/>
  <c r="AA92" i="5"/>
  <c r="F99" i="5"/>
  <c r="I99" i="5"/>
  <c r="E99" i="5"/>
  <c r="H99" i="5"/>
  <c r="D99" i="5"/>
  <c r="C99" i="5"/>
  <c r="G99" i="5"/>
  <c r="M104" i="8" l="1"/>
  <c r="Q104" i="8" s="1"/>
  <c r="L104" i="8"/>
  <c r="K103" i="8"/>
  <c r="P103" i="8"/>
  <c r="N103" i="8"/>
  <c r="R103" i="8" s="1"/>
  <c r="O103" i="8"/>
  <c r="S103" i="8" s="1"/>
  <c r="A105" i="8"/>
  <c r="B104" i="8"/>
  <c r="O104" i="8" s="1"/>
  <c r="S104" i="8" s="1"/>
  <c r="K102" i="8"/>
  <c r="P102" i="8"/>
  <c r="Z93" i="5"/>
  <c r="K97" i="5"/>
  <c r="A100" i="5"/>
  <c r="B99" i="5"/>
  <c r="G105" i="8"/>
  <c r="F105" i="8"/>
  <c r="C105" i="8"/>
  <c r="D105" i="8"/>
  <c r="H105" i="8"/>
  <c r="E105" i="8"/>
  <c r="I105" i="8"/>
  <c r="AA93" i="5"/>
  <c r="AB93" i="5"/>
  <c r="I100" i="5"/>
  <c r="E100" i="5"/>
  <c r="H100" i="5"/>
  <c r="D100" i="5"/>
  <c r="G100" i="5"/>
  <c r="C100" i="5"/>
  <c r="F100" i="5"/>
  <c r="O105" i="8" l="1"/>
  <c r="S105" i="8" s="1"/>
  <c r="K104" i="8"/>
  <c r="P104" i="8"/>
  <c r="N104" i="8"/>
  <c r="R104" i="8" s="1"/>
  <c r="B105" i="8"/>
  <c r="N105" i="8" s="1"/>
  <c r="R105" i="8" s="1"/>
  <c r="A106" i="8"/>
  <c r="Z94" i="5"/>
  <c r="K98" i="5"/>
  <c r="A101" i="5"/>
  <c r="B100" i="5"/>
  <c r="G106" i="8"/>
  <c r="E106" i="8"/>
  <c r="I106" i="8"/>
  <c r="F106" i="8"/>
  <c r="C106" i="8"/>
  <c r="D106" i="8"/>
  <c r="H106" i="8"/>
  <c r="AA94" i="5"/>
  <c r="AB94" i="5"/>
  <c r="H101" i="5"/>
  <c r="D101" i="5"/>
  <c r="G101" i="5"/>
  <c r="C101" i="5"/>
  <c r="F101" i="5"/>
  <c r="I101" i="5"/>
  <c r="E101" i="5"/>
  <c r="L105" i="8" l="1"/>
  <c r="M105" i="8"/>
  <c r="Q105" i="8" s="1"/>
  <c r="A107" i="8"/>
  <c r="B106" i="8"/>
  <c r="M106" i="8" s="1"/>
  <c r="Q106" i="8" s="1"/>
  <c r="Z95" i="5"/>
  <c r="K99" i="5"/>
  <c r="A102" i="5"/>
  <c r="B101" i="5"/>
  <c r="G107" i="8"/>
  <c r="H107" i="8"/>
  <c r="D107" i="8"/>
  <c r="E107" i="8"/>
  <c r="I107" i="8"/>
  <c r="F107" i="8"/>
  <c r="C107" i="8"/>
  <c r="AA95" i="5"/>
  <c r="AB95" i="5"/>
  <c r="G102" i="5"/>
  <c r="C102" i="5"/>
  <c r="F102" i="5"/>
  <c r="I102" i="5"/>
  <c r="E102" i="5"/>
  <c r="H102" i="5"/>
  <c r="D102" i="5"/>
  <c r="M107" i="8" l="1"/>
  <c r="Q107" i="8" s="1"/>
  <c r="N106" i="8"/>
  <c r="R106" i="8" s="1"/>
  <c r="A108" i="8"/>
  <c r="B107" i="8"/>
  <c r="L107" i="8" s="1"/>
  <c r="O106" i="8"/>
  <c r="S106" i="8" s="1"/>
  <c r="L106" i="8"/>
  <c r="K105" i="8"/>
  <c r="P105" i="8"/>
  <c r="Z96" i="5"/>
  <c r="K100" i="5"/>
  <c r="A103" i="5"/>
  <c r="B102" i="5"/>
  <c r="G108" i="8"/>
  <c r="C108" i="8"/>
  <c r="D108" i="8"/>
  <c r="H108" i="8"/>
  <c r="E108" i="8"/>
  <c r="I108" i="8"/>
  <c r="F108" i="8"/>
  <c r="AB96" i="5"/>
  <c r="AA96" i="5"/>
  <c r="F103" i="5"/>
  <c r="I103" i="5"/>
  <c r="E103" i="5"/>
  <c r="H103" i="5"/>
  <c r="D103" i="5"/>
  <c r="G103" i="5"/>
  <c r="C103" i="5"/>
  <c r="L108" i="8" l="1"/>
  <c r="K107" i="8"/>
  <c r="P107" i="8"/>
  <c r="N107" i="8"/>
  <c r="R107" i="8" s="1"/>
  <c r="A109" i="8"/>
  <c r="B108" i="8"/>
  <c r="O108" i="8" s="1"/>
  <c r="S108" i="8" s="1"/>
  <c r="O107" i="8"/>
  <c r="S107" i="8" s="1"/>
  <c r="K106" i="8"/>
  <c r="P106" i="8"/>
  <c r="Z97" i="5"/>
  <c r="K101" i="5"/>
  <c r="A104" i="5"/>
  <c r="B103" i="5"/>
  <c r="G109" i="8"/>
  <c r="F109" i="8"/>
  <c r="C109" i="8"/>
  <c r="D109" i="8"/>
  <c r="H109" i="8"/>
  <c r="E109" i="8"/>
  <c r="I109" i="8"/>
  <c r="AA97" i="5"/>
  <c r="AB97" i="5"/>
  <c r="I104" i="5"/>
  <c r="E104" i="5"/>
  <c r="H104" i="5"/>
  <c r="D104" i="5"/>
  <c r="G104" i="5"/>
  <c r="C104" i="5"/>
  <c r="F104" i="5"/>
  <c r="O109" i="8" l="1"/>
  <c r="S109" i="8" s="1"/>
  <c r="K108" i="8"/>
  <c r="P108" i="8"/>
  <c r="M108" i="8"/>
  <c r="Q108" i="8" s="1"/>
  <c r="N108" i="8"/>
  <c r="R108" i="8" s="1"/>
  <c r="A110" i="8"/>
  <c r="B109" i="8"/>
  <c r="N109" i="8" s="1"/>
  <c r="R109" i="8" s="1"/>
  <c r="Z98" i="5"/>
  <c r="K102" i="5"/>
  <c r="A105" i="5"/>
  <c r="B104" i="5"/>
  <c r="G110" i="8"/>
  <c r="I110" i="8"/>
  <c r="E110" i="8"/>
  <c r="F110" i="8"/>
  <c r="C110" i="8"/>
  <c r="D110" i="8"/>
  <c r="H110" i="8"/>
  <c r="AA98" i="5"/>
  <c r="AB98" i="5"/>
  <c r="H105" i="5"/>
  <c r="D105" i="5"/>
  <c r="G105" i="5"/>
  <c r="C105" i="5"/>
  <c r="F105" i="5"/>
  <c r="I105" i="5"/>
  <c r="E105" i="5"/>
  <c r="N110" i="8" l="1"/>
  <c r="R110" i="8" s="1"/>
  <c r="L109" i="8"/>
  <c r="M109" i="8"/>
  <c r="Q109" i="8" s="1"/>
  <c r="A111" i="8"/>
  <c r="B110" i="8"/>
  <c r="M110" i="8" s="1"/>
  <c r="Q110" i="8" s="1"/>
  <c r="Z99" i="5"/>
  <c r="K103" i="5"/>
  <c r="A106" i="5"/>
  <c r="B105" i="5"/>
  <c r="G111" i="8"/>
  <c r="D111" i="8"/>
  <c r="H111" i="8"/>
  <c r="E111" i="8"/>
  <c r="I111" i="8"/>
  <c r="F111" i="8"/>
  <c r="C111" i="8"/>
  <c r="AA99" i="5"/>
  <c r="AB99" i="5"/>
  <c r="G106" i="5"/>
  <c r="C106" i="5"/>
  <c r="F106" i="5"/>
  <c r="I106" i="5"/>
  <c r="E106" i="5"/>
  <c r="D106" i="5"/>
  <c r="H106" i="5"/>
  <c r="M111" i="8" l="1"/>
  <c r="Q111" i="8" s="1"/>
  <c r="A112" i="8"/>
  <c r="B111" i="8"/>
  <c r="L111" i="8" s="1"/>
  <c r="O110" i="8"/>
  <c r="S110" i="8" s="1"/>
  <c r="L110" i="8"/>
  <c r="K109" i="8"/>
  <c r="P109" i="8"/>
  <c r="Z100" i="5"/>
  <c r="K104" i="5"/>
  <c r="A107" i="5"/>
  <c r="B106" i="5"/>
  <c r="G112" i="8"/>
  <c r="C112" i="8"/>
  <c r="D112" i="8"/>
  <c r="H112" i="8"/>
  <c r="E112" i="8"/>
  <c r="I112" i="8"/>
  <c r="F112" i="8"/>
  <c r="AB100" i="5"/>
  <c r="AA100" i="5"/>
  <c r="F107" i="5"/>
  <c r="I107" i="5"/>
  <c r="E107" i="5"/>
  <c r="H107" i="5"/>
  <c r="D107" i="5"/>
  <c r="G107" i="5"/>
  <c r="C107" i="5"/>
  <c r="K111" i="8" l="1"/>
  <c r="P111" i="8"/>
  <c r="N111" i="8"/>
  <c r="R111" i="8" s="1"/>
  <c r="O111" i="8"/>
  <c r="S111" i="8" s="1"/>
  <c r="K110" i="8"/>
  <c r="P110" i="8"/>
  <c r="A113" i="8"/>
  <c r="B112" i="8"/>
  <c r="O112" i="8" s="1"/>
  <c r="S112" i="8" s="1"/>
  <c r="Z101" i="5"/>
  <c r="K105" i="5"/>
  <c r="A108" i="5"/>
  <c r="B107" i="5"/>
  <c r="G113" i="8"/>
  <c r="F113" i="8"/>
  <c r="C113" i="8"/>
  <c r="D113" i="8"/>
  <c r="H113" i="8"/>
  <c r="E113" i="8"/>
  <c r="I113" i="8"/>
  <c r="AA101" i="5"/>
  <c r="AB101" i="5"/>
  <c r="I108" i="5"/>
  <c r="E108" i="5"/>
  <c r="H108" i="5"/>
  <c r="D108" i="5"/>
  <c r="G108" i="5"/>
  <c r="C108" i="5"/>
  <c r="F108" i="5"/>
  <c r="O113" i="8" l="1"/>
  <c r="S113" i="8" s="1"/>
  <c r="M112" i="8"/>
  <c r="Q112" i="8" s="1"/>
  <c r="L112" i="8"/>
  <c r="N112" i="8"/>
  <c r="R112" i="8" s="1"/>
  <c r="A114" i="8"/>
  <c r="B113" i="8"/>
  <c r="N113" i="8" s="1"/>
  <c r="R113" i="8" s="1"/>
  <c r="Z102" i="5"/>
  <c r="K106" i="5"/>
  <c r="A109" i="5"/>
  <c r="B108" i="5"/>
  <c r="G114" i="8"/>
  <c r="I114" i="8"/>
  <c r="E114" i="8"/>
  <c r="F114" i="8"/>
  <c r="C114" i="8"/>
  <c r="D114" i="8"/>
  <c r="H114" i="8"/>
  <c r="AA102" i="5"/>
  <c r="AB102" i="5"/>
  <c r="H109" i="5"/>
  <c r="D109" i="5"/>
  <c r="G109" i="5"/>
  <c r="C109" i="5"/>
  <c r="F109" i="5"/>
  <c r="I109" i="5"/>
  <c r="E109" i="5"/>
  <c r="O114" i="8" l="1"/>
  <c r="S114" i="8" s="1"/>
  <c r="N114" i="8"/>
  <c r="R114" i="8" s="1"/>
  <c r="L113" i="8"/>
  <c r="K112" i="8"/>
  <c r="P112" i="8"/>
  <c r="M113" i="8"/>
  <c r="Q113" i="8" s="1"/>
  <c r="A115" i="8"/>
  <c r="B114" i="8"/>
  <c r="M114" i="8" s="1"/>
  <c r="Q114" i="8" s="1"/>
  <c r="Z103" i="5"/>
  <c r="K107" i="5"/>
  <c r="A110" i="5"/>
  <c r="B109" i="5"/>
  <c r="G115" i="8"/>
  <c r="D115" i="8"/>
  <c r="H115" i="8"/>
  <c r="E115" i="8"/>
  <c r="I115" i="8"/>
  <c r="F115" i="8"/>
  <c r="C115" i="8"/>
  <c r="AA103" i="5"/>
  <c r="AB103" i="5"/>
  <c r="G110" i="5"/>
  <c r="C110" i="5"/>
  <c r="F110" i="5"/>
  <c r="I110" i="5"/>
  <c r="E110" i="5"/>
  <c r="H110" i="5"/>
  <c r="D110" i="5"/>
  <c r="M115" i="8" l="1"/>
  <c r="Q115" i="8" s="1"/>
  <c r="L114" i="8"/>
  <c r="A116" i="8"/>
  <c r="B115" i="8"/>
  <c r="L115" i="8" s="1"/>
  <c r="K113" i="8"/>
  <c r="P113" i="8"/>
  <c r="Z104" i="5"/>
  <c r="K108" i="5"/>
  <c r="A111" i="5"/>
  <c r="B110" i="5"/>
  <c r="G116" i="8"/>
  <c r="C116" i="8"/>
  <c r="D116" i="8"/>
  <c r="H116" i="8"/>
  <c r="E116" i="8"/>
  <c r="I116" i="8"/>
  <c r="F116" i="8"/>
  <c r="AB104" i="5"/>
  <c r="AA104" i="5"/>
  <c r="F111" i="5"/>
  <c r="I111" i="5"/>
  <c r="E111" i="5"/>
  <c r="H111" i="5"/>
  <c r="D111" i="5"/>
  <c r="G111" i="5"/>
  <c r="C111" i="5"/>
  <c r="L116" i="8" l="1"/>
  <c r="K115" i="8"/>
  <c r="P115" i="8"/>
  <c r="N115" i="8"/>
  <c r="R115" i="8" s="1"/>
  <c r="A117" i="8"/>
  <c r="B116" i="8"/>
  <c r="O116" i="8" s="1"/>
  <c r="S116" i="8" s="1"/>
  <c r="O115" i="8"/>
  <c r="S115" i="8" s="1"/>
  <c r="K114" i="8"/>
  <c r="P114" i="8"/>
  <c r="Z105" i="5"/>
  <c r="K109" i="5"/>
  <c r="A112" i="5"/>
  <c r="B111" i="5"/>
  <c r="G117" i="8"/>
  <c r="F117" i="8"/>
  <c r="C117" i="8"/>
  <c r="D117" i="8"/>
  <c r="H117" i="8"/>
  <c r="E117" i="8"/>
  <c r="I117" i="8"/>
  <c r="AA105" i="5"/>
  <c r="AB105" i="5"/>
  <c r="I112" i="5"/>
  <c r="E112" i="5"/>
  <c r="H112" i="5"/>
  <c r="D112" i="5"/>
  <c r="G112" i="5"/>
  <c r="C112" i="5"/>
  <c r="F112" i="5"/>
  <c r="L117" i="8" l="1"/>
  <c r="O117" i="8"/>
  <c r="S117" i="8" s="1"/>
  <c r="B117" i="8"/>
  <c r="N117" i="8" s="1"/>
  <c r="R117" i="8" s="1"/>
  <c r="A118" i="8"/>
  <c r="M116" i="8"/>
  <c r="Q116" i="8" s="1"/>
  <c r="K116" i="8"/>
  <c r="P116" i="8"/>
  <c r="N116" i="8"/>
  <c r="R116" i="8" s="1"/>
  <c r="Z106" i="5"/>
  <c r="K110" i="5"/>
  <c r="A113" i="5"/>
  <c r="B112" i="5"/>
  <c r="G118" i="8"/>
  <c r="E118" i="8"/>
  <c r="I118" i="8"/>
  <c r="F118" i="8"/>
  <c r="C118" i="8"/>
  <c r="D118" i="8"/>
  <c r="H118" i="8"/>
  <c r="AA106" i="5"/>
  <c r="AB106" i="5"/>
  <c r="H113" i="5"/>
  <c r="D113" i="5"/>
  <c r="G113" i="5"/>
  <c r="C113" i="5"/>
  <c r="F113" i="5"/>
  <c r="E113" i="5"/>
  <c r="I113" i="5"/>
  <c r="N118" i="8" l="1"/>
  <c r="R118" i="8" s="1"/>
  <c r="K117" i="8"/>
  <c r="P117" i="8"/>
  <c r="A119" i="8"/>
  <c r="B118" i="8"/>
  <c r="M118" i="8" s="1"/>
  <c r="Q118" i="8" s="1"/>
  <c r="M117" i="8"/>
  <c r="Q117" i="8" s="1"/>
  <c r="Z107" i="5"/>
  <c r="K111" i="5"/>
  <c r="A114" i="5"/>
  <c r="B113" i="5"/>
  <c r="G119" i="8"/>
  <c r="D119" i="8"/>
  <c r="H119" i="8"/>
  <c r="E119" i="8"/>
  <c r="I119" i="8"/>
  <c r="F119" i="8"/>
  <c r="C119" i="8"/>
  <c r="AA107" i="5"/>
  <c r="AB107" i="5"/>
  <c r="G114" i="5"/>
  <c r="C114" i="5"/>
  <c r="F114" i="5"/>
  <c r="I114" i="5"/>
  <c r="E114" i="5"/>
  <c r="H114" i="5"/>
  <c r="D114" i="5"/>
  <c r="N119" i="8" l="1"/>
  <c r="R119" i="8" s="1"/>
  <c r="M119" i="8"/>
  <c r="Q119" i="8" s="1"/>
  <c r="A120" i="8"/>
  <c r="B119" i="8"/>
  <c r="L119" i="8" s="1"/>
  <c r="O118" i="8"/>
  <c r="S118" i="8" s="1"/>
  <c r="L118" i="8"/>
  <c r="Z108" i="5"/>
  <c r="K112" i="5"/>
  <c r="A115" i="5"/>
  <c r="B114" i="5"/>
  <c r="G120" i="8"/>
  <c r="C120" i="8"/>
  <c r="D120" i="8"/>
  <c r="H120" i="8"/>
  <c r="E120" i="8"/>
  <c r="I120" i="8"/>
  <c r="F120" i="8"/>
  <c r="AB108" i="5"/>
  <c r="AA108" i="5"/>
  <c r="F115" i="5"/>
  <c r="I115" i="5"/>
  <c r="E115" i="5"/>
  <c r="H115" i="5"/>
  <c r="D115" i="5"/>
  <c r="C115" i="5"/>
  <c r="G115" i="5"/>
  <c r="L120" i="8" l="1"/>
  <c r="K119" i="8"/>
  <c r="P119" i="8"/>
  <c r="O119" i="8"/>
  <c r="S119" i="8" s="1"/>
  <c r="K118" i="8"/>
  <c r="P118" i="8"/>
  <c r="A121" i="8"/>
  <c r="B120" i="8"/>
  <c r="O120" i="8" s="1"/>
  <c r="S120" i="8" s="1"/>
  <c r="Z109" i="5"/>
  <c r="K113" i="5"/>
  <c r="A116" i="5"/>
  <c r="B115" i="5"/>
  <c r="G121" i="8"/>
  <c r="F121" i="8"/>
  <c r="C121" i="8"/>
  <c r="D121" i="8"/>
  <c r="H121" i="8"/>
  <c r="E121" i="8"/>
  <c r="I121" i="8"/>
  <c r="AA109" i="5"/>
  <c r="AB109" i="5"/>
  <c r="I116" i="5"/>
  <c r="E116" i="5"/>
  <c r="H116" i="5"/>
  <c r="D116" i="5"/>
  <c r="G116" i="5"/>
  <c r="C116" i="5"/>
  <c r="F116" i="5"/>
  <c r="L121" i="8" l="1"/>
  <c r="O121" i="8"/>
  <c r="S121" i="8" s="1"/>
  <c r="M120" i="8"/>
  <c r="Q120" i="8" s="1"/>
  <c r="K120" i="8"/>
  <c r="P120" i="8"/>
  <c r="A122" i="8"/>
  <c r="B121" i="8"/>
  <c r="N121" i="8" s="1"/>
  <c r="R121" i="8" s="1"/>
  <c r="N120" i="8"/>
  <c r="R120" i="8" s="1"/>
  <c r="Z110" i="5"/>
  <c r="K114" i="5"/>
  <c r="A117" i="5"/>
  <c r="B116" i="5"/>
  <c r="G122" i="8"/>
  <c r="E122" i="8"/>
  <c r="I122" i="8"/>
  <c r="F122" i="8"/>
  <c r="C122" i="8"/>
  <c r="D122" i="8"/>
  <c r="H122" i="8"/>
  <c r="AA110" i="5"/>
  <c r="AB110" i="5"/>
  <c r="H117" i="5"/>
  <c r="D117" i="5"/>
  <c r="G117" i="5"/>
  <c r="C117" i="5"/>
  <c r="F117" i="5"/>
  <c r="I117" i="5"/>
  <c r="E117" i="5"/>
  <c r="O122" i="8" l="1"/>
  <c r="S122" i="8" s="1"/>
  <c r="N122" i="8"/>
  <c r="R122" i="8" s="1"/>
  <c r="A123" i="8"/>
  <c r="B122" i="8"/>
  <c r="M122" i="8" s="1"/>
  <c r="Q122" i="8" s="1"/>
  <c r="M121" i="8"/>
  <c r="Q121" i="8" s="1"/>
  <c r="K121" i="8"/>
  <c r="P121" i="8"/>
  <c r="Z111" i="5"/>
  <c r="K115" i="5"/>
  <c r="A118" i="5"/>
  <c r="B117" i="5"/>
  <c r="G123" i="8"/>
  <c r="H123" i="8"/>
  <c r="D123" i="8"/>
  <c r="E123" i="8"/>
  <c r="I123" i="8"/>
  <c r="F123" i="8"/>
  <c r="C123" i="8"/>
  <c r="AA111" i="5"/>
  <c r="AB111" i="5"/>
  <c r="G118" i="5"/>
  <c r="C118" i="5"/>
  <c r="F118" i="5"/>
  <c r="I118" i="5"/>
  <c r="E118" i="5"/>
  <c r="H118" i="5"/>
  <c r="D118" i="5"/>
  <c r="M123" i="8" l="1"/>
  <c r="Q123" i="8" s="1"/>
  <c r="L122" i="8"/>
  <c r="A124" i="8"/>
  <c r="B123" i="8"/>
  <c r="L123" i="8" s="1"/>
  <c r="Z112" i="5"/>
  <c r="K116" i="5"/>
  <c r="A119" i="5"/>
  <c r="B118" i="5"/>
  <c r="G124" i="8"/>
  <c r="C124" i="8"/>
  <c r="D124" i="8"/>
  <c r="H124" i="8"/>
  <c r="E124" i="8"/>
  <c r="I124" i="8"/>
  <c r="F124" i="8"/>
  <c r="AB112" i="5"/>
  <c r="AA112" i="5"/>
  <c r="F119" i="5"/>
  <c r="I119" i="5"/>
  <c r="E119" i="5"/>
  <c r="H119" i="5"/>
  <c r="D119" i="5"/>
  <c r="G119" i="5"/>
  <c r="C119" i="5"/>
  <c r="M124" i="8" l="1"/>
  <c r="Q124" i="8" s="1"/>
  <c r="L124" i="8"/>
  <c r="K123" i="8"/>
  <c r="P123" i="8"/>
  <c r="N123" i="8"/>
  <c r="R123" i="8" s="1"/>
  <c r="A125" i="8"/>
  <c r="B124" i="8"/>
  <c r="O124" i="8" s="1"/>
  <c r="S124" i="8" s="1"/>
  <c r="O123" i="8"/>
  <c r="S123" i="8" s="1"/>
  <c r="K122" i="8"/>
  <c r="P122" i="8"/>
  <c r="Z113" i="5"/>
  <c r="K117" i="5"/>
  <c r="A120" i="5"/>
  <c r="B119" i="5"/>
  <c r="G125" i="8"/>
  <c r="I125" i="8"/>
  <c r="C125" i="8"/>
  <c r="E125" i="8"/>
  <c r="F125" i="8"/>
  <c r="D125" i="8"/>
  <c r="H125" i="8"/>
  <c r="AA113" i="5"/>
  <c r="AB113" i="5"/>
  <c r="I120" i="5"/>
  <c r="E120" i="5"/>
  <c r="H120" i="5"/>
  <c r="D120" i="5"/>
  <c r="G120" i="5"/>
  <c r="C120" i="5"/>
  <c r="F120" i="5"/>
  <c r="N125" i="8" l="1"/>
  <c r="R125" i="8" s="1"/>
  <c r="L125" i="8"/>
  <c r="A126" i="8"/>
  <c r="B125" i="8"/>
  <c r="M125" i="8" s="1"/>
  <c r="Q125" i="8" s="1"/>
  <c r="N124" i="8"/>
  <c r="R124" i="8" s="1"/>
  <c r="K124" i="8"/>
  <c r="P124" i="8"/>
  <c r="Z114" i="5"/>
  <c r="K118" i="5"/>
  <c r="A121" i="5"/>
  <c r="B120" i="5"/>
  <c r="G126" i="8"/>
  <c r="D126" i="8"/>
  <c r="F126" i="8"/>
  <c r="H126" i="8"/>
  <c r="E126" i="8"/>
  <c r="I126" i="8"/>
  <c r="C126" i="8"/>
  <c r="AA114" i="5"/>
  <c r="AB114" i="5"/>
  <c r="H121" i="5"/>
  <c r="D121" i="5"/>
  <c r="G121" i="5"/>
  <c r="C121" i="5"/>
  <c r="F121" i="5"/>
  <c r="I121" i="5"/>
  <c r="E121" i="5"/>
  <c r="M126" i="8" l="1"/>
  <c r="Q126" i="8" s="1"/>
  <c r="O125" i="8"/>
  <c r="S125" i="8" s="1"/>
  <c r="K125" i="8"/>
  <c r="P125" i="8"/>
  <c r="A127" i="8"/>
  <c r="B126" i="8"/>
  <c r="L126" i="8" s="1"/>
  <c r="Z115" i="5"/>
  <c r="K119" i="5"/>
  <c r="A122" i="5"/>
  <c r="B121" i="5"/>
  <c r="G127" i="8"/>
  <c r="C127" i="8"/>
  <c r="D127" i="8"/>
  <c r="H127" i="8"/>
  <c r="E127" i="8"/>
  <c r="I127" i="8"/>
  <c r="F127" i="8"/>
  <c r="AA115" i="5"/>
  <c r="AB115" i="5"/>
  <c r="G122" i="5"/>
  <c r="C122" i="5"/>
  <c r="F122" i="5"/>
  <c r="I122" i="5"/>
  <c r="E122" i="5"/>
  <c r="D122" i="5"/>
  <c r="H122" i="5"/>
  <c r="M127" i="8" l="1"/>
  <c r="Q127" i="8" s="1"/>
  <c r="L127" i="8"/>
  <c r="K126" i="8"/>
  <c r="P126" i="8"/>
  <c r="N126" i="8"/>
  <c r="R126" i="8" s="1"/>
  <c r="O126" i="8"/>
  <c r="S126" i="8" s="1"/>
  <c r="A128" i="8"/>
  <c r="B127" i="8"/>
  <c r="O127" i="8" s="1"/>
  <c r="S127" i="8" s="1"/>
  <c r="Z116" i="5"/>
  <c r="K120" i="5"/>
  <c r="A123" i="5"/>
  <c r="B122" i="5"/>
  <c r="G128" i="8"/>
  <c r="F128" i="8"/>
  <c r="C128" i="8"/>
  <c r="D128" i="8"/>
  <c r="H128" i="8"/>
  <c r="E128" i="8"/>
  <c r="I128" i="8"/>
  <c r="AB116" i="5"/>
  <c r="AA116" i="5"/>
  <c r="F123" i="5"/>
  <c r="I123" i="5"/>
  <c r="E123" i="5"/>
  <c r="H123" i="5"/>
  <c r="D123" i="5"/>
  <c r="G123" i="5"/>
  <c r="C123" i="5"/>
  <c r="N127" i="8" l="1"/>
  <c r="R127" i="8" s="1"/>
  <c r="K127" i="8"/>
  <c r="P127" i="8"/>
  <c r="B128" i="8"/>
  <c r="N128" i="8" s="1"/>
  <c r="R128" i="8" s="1"/>
  <c r="A129" i="8"/>
  <c r="Z117" i="5"/>
  <c r="K121" i="5"/>
  <c r="A124" i="5"/>
  <c r="B123" i="5"/>
  <c r="G129" i="8"/>
  <c r="E129" i="8"/>
  <c r="I129" i="8"/>
  <c r="F129" i="8"/>
  <c r="C129" i="8"/>
  <c r="D129" i="8"/>
  <c r="H129" i="8"/>
  <c r="AA117" i="5"/>
  <c r="AB117" i="5"/>
  <c r="I124" i="5"/>
  <c r="E124" i="5"/>
  <c r="H124" i="5"/>
  <c r="D124" i="5"/>
  <c r="G124" i="5"/>
  <c r="C124" i="5"/>
  <c r="F124" i="5"/>
  <c r="N129" i="8" l="1"/>
  <c r="R129" i="8" s="1"/>
  <c r="O128" i="8"/>
  <c r="S128" i="8" s="1"/>
  <c r="L128" i="8"/>
  <c r="M128" i="8"/>
  <c r="Q128" i="8" s="1"/>
  <c r="A130" i="8"/>
  <c r="B129" i="8"/>
  <c r="M129" i="8" s="1"/>
  <c r="Q129" i="8" s="1"/>
  <c r="Z118" i="5"/>
  <c r="K122" i="5"/>
  <c r="A125" i="5"/>
  <c r="B124" i="5"/>
  <c r="G130" i="8"/>
  <c r="D130" i="8"/>
  <c r="H130" i="8"/>
  <c r="E130" i="8"/>
  <c r="I130" i="8"/>
  <c r="F130" i="8"/>
  <c r="C130" i="8"/>
  <c r="AA118" i="5"/>
  <c r="AB118" i="5"/>
  <c r="H125" i="5"/>
  <c r="D125" i="5"/>
  <c r="G125" i="5"/>
  <c r="C125" i="5"/>
  <c r="F125" i="5"/>
  <c r="I125" i="5"/>
  <c r="E125" i="5"/>
  <c r="M130" i="8" l="1"/>
  <c r="Q130" i="8" s="1"/>
  <c r="A131" i="8"/>
  <c r="B130" i="8"/>
  <c r="L130" i="8" s="1"/>
  <c r="O129" i="8"/>
  <c r="S129" i="8" s="1"/>
  <c r="K128" i="8"/>
  <c r="P128" i="8"/>
  <c r="L129" i="8"/>
  <c r="Z119" i="5"/>
  <c r="K123" i="5"/>
  <c r="A126" i="5"/>
  <c r="B125" i="5"/>
  <c r="G131" i="8"/>
  <c r="C131" i="8"/>
  <c r="D131" i="8"/>
  <c r="H131" i="8"/>
  <c r="E131" i="8"/>
  <c r="I131" i="8"/>
  <c r="F131" i="8"/>
  <c r="AA119" i="5"/>
  <c r="AB119" i="5"/>
  <c r="G126" i="5"/>
  <c r="C126" i="5"/>
  <c r="F126" i="5"/>
  <c r="I126" i="5"/>
  <c r="E126" i="5"/>
  <c r="H126" i="5"/>
  <c r="D126" i="5"/>
  <c r="K130" i="8" l="1"/>
  <c r="P130" i="8"/>
  <c r="N130" i="8"/>
  <c r="R130" i="8" s="1"/>
  <c r="K129" i="8"/>
  <c r="P129" i="8"/>
  <c r="O130" i="8"/>
  <c r="S130" i="8" s="1"/>
  <c r="A132" i="8"/>
  <c r="B131" i="8"/>
  <c r="O131" i="8" s="1"/>
  <c r="S131" i="8" s="1"/>
  <c r="Z120" i="5"/>
  <c r="K124" i="5"/>
  <c r="A127" i="5"/>
  <c r="B126" i="5"/>
  <c r="G132" i="8"/>
  <c r="F132" i="8"/>
  <c r="C132" i="8"/>
  <c r="D132" i="8"/>
  <c r="H132" i="8"/>
  <c r="E132" i="8"/>
  <c r="I132" i="8"/>
  <c r="AB120" i="5"/>
  <c r="AA120" i="5"/>
  <c r="F127" i="5"/>
  <c r="I127" i="5"/>
  <c r="E127" i="5"/>
  <c r="H127" i="5"/>
  <c r="D127" i="5"/>
  <c r="G127" i="5"/>
  <c r="C127" i="5"/>
  <c r="O132" i="8" l="1"/>
  <c r="S132" i="8" s="1"/>
  <c r="L131" i="8"/>
  <c r="A133" i="8"/>
  <c r="B132" i="8"/>
  <c r="N132" i="8" s="1"/>
  <c r="R132" i="8" s="1"/>
  <c r="N131" i="8"/>
  <c r="R131" i="8" s="1"/>
  <c r="M131" i="8"/>
  <c r="Q131" i="8" s="1"/>
  <c r="Z121" i="5"/>
  <c r="K125" i="5"/>
  <c r="A128" i="5"/>
  <c r="B127" i="5"/>
  <c r="G133" i="8"/>
  <c r="E133" i="8"/>
  <c r="I133" i="8"/>
  <c r="F133" i="8"/>
  <c r="C133" i="8"/>
  <c r="D133" i="8"/>
  <c r="H133" i="8"/>
  <c r="AA121" i="5"/>
  <c r="AB121" i="5"/>
  <c r="I128" i="5"/>
  <c r="E128" i="5"/>
  <c r="H128" i="5"/>
  <c r="D128" i="5"/>
  <c r="G128" i="5"/>
  <c r="C128" i="5"/>
  <c r="F128" i="5"/>
  <c r="N133" i="8" l="1"/>
  <c r="R133" i="8" s="1"/>
  <c r="L132" i="8"/>
  <c r="A134" i="8"/>
  <c r="B133" i="8"/>
  <c r="M133" i="8" s="1"/>
  <c r="Q133" i="8" s="1"/>
  <c r="M132" i="8"/>
  <c r="Q132" i="8" s="1"/>
  <c r="K131" i="8"/>
  <c r="P131" i="8"/>
  <c r="Z122" i="5"/>
  <c r="K126" i="5"/>
  <c r="A129" i="5"/>
  <c r="B128" i="5"/>
  <c r="G134" i="8"/>
  <c r="H134" i="8"/>
  <c r="D134" i="8"/>
  <c r="E134" i="8"/>
  <c r="I134" i="8"/>
  <c r="F134" i="8"/>
  <c r="C134" i="8"/>
  <c r="AA122" i="5"/>
  <c r="AB122" i="5"/>
  <c r="H129" i="5"/>
  <c r="D129" i="5"/>
  <c r="G129" i="5"/>
  <c r="C129" i="5"/>
  <c r="F129" i="5"/>
  <c r="E129" i="5"/>
  <c r="I129" i="5"/>
  <c r="M134" i="8" l="1"/>
  <c r="Q134" i="8" s="1"/>
  <c r="O133" i="8"/>
  <c r="S133" i="8" s="1"/>
  <c r="A135" i="8"/>
  <c r="B134" i="8"/>
  <c r="L134" i="8" s="1"/>
  <c r="L133" i="8"/>
  <c r="K132" i="8"/>
  <c r="P132" i="8"/>
  <c r="Z123" i="5"/>
  <c r="K127" i="5"/>
  <c r="A130" i="5"/>
  <c r="B129" i="5"/>
  <c r="G135" i="8"/>
  <c r="C135" i="8"/>
  <c r="D135" i="8"/>
  <c r="H135" i="8"/>
  <c r="E135" i="8"/>
  <c r="I135" i="8"/>
  <c r="F135" i="8"/>
  <c r="AA123" i="5"/>
  <c r="AB123" i="5"/>
  <c r="G130" i="5"/>
  <c r="C130" i="5"/>
  <c r="F130" i="5"/>
  <c r="I130" i="5"/>
  <c r="E130" i="5"/>
  <c r="H130" i="5"/>
  <c r="D130" i="5"/>
  <c r="L135" i="8" l="1"/>
  <c r="K134" i="8"/>
  <c r="P134" i="8"/>
  <c r="N134" i="8"/>
  <c r="R134" i="8" s="1"/>
  <c r="K133" i="8"/>
  <c r="P133" i="8"/>
  <c r="A136" i="8"/>
  <c r="B135" i="8"/>
  <c r="O135" i="8" s="1"/>
  <c r="S135" i="8" s="1"/>
  <c r="O134" i="8"/>
  <c r="S134" i="8" s="1"/>
  <c r="Z124" i="5"/>
  <c r="K128" i="5"/>
  <c r="A131" i="5"/>
  <c r="B130" i="5"/>
  <c r="G136" i="8"/>
  <c r="F136" i="8"/>
  <c r="C136" i="8"/>
  <c r="D136" i="8"/>
  <c r="H136" i="8"/>
  <c r="E136" i="8"/>
  <c r="I136" i="8"/>
  <c r="AB124" i="5"/>
  <c r="AA124" i="5"/>
  <c r="F131" i="5"/>
  <c r="I131" i="5"/>
  <c r="E131" i="5"/>
  <c r="H131" i="5"/>
  <c r="D131" i="5"/>
  <c r="C131" i="5"/>
  <c r="G131" i="5"/>
  <c r="M136" i="8" l="1"/>
  <c r="Q136" i="8" s="1"/>
  <c r="O136" i="8"/>
  <c r="S136" i="8" s="1"/>
  <c r="K135" i="8"/>
  <c r="P135" i="8"/>
  <c r="M135" i="8"/>
  <c r="Q135" i="8" s="1"/>
  <c r="N135" i="8"/>
  <c r="R135" i="8" s="1"/>
  <c r="A137" i="8"/>
  <c r="B136" i="8"/>
  <c r="N136" i="8" s="1"/>
  <c r="R136" i="8" s="1"/>
  <c r="Z125" i="5"/>
  <c r="K129" i="5"/>
  <c r="A132" i="5"/>
  <c r="B131" i="5"/>
  <c r="G137" i="8"/>
  <c r="I137" i="8"/>
  <c r="E137" i="8"/>
  <c r="F137" i="8"/>
  <c r="C137" i="8"/>
  <c r="D137" i="8"/>
  <c r="H137" i="8"/>
  <c r="AA125" i="5"/>
  <c r="AB125" i="5"/>
  <c r="I132" i="5"/>
  <c r="E132" i="5"/>
  <c r="H132" i="5"/>
  <c r="D132" i="5"/>
  <c r="G132" i="5"/>
  <c r="C132" i="5"/>
  <c r="F132" i="5"/>
  <c r="N137" i="8" l="1"/>
  <c r="R137" i="8" s="1"/>
  <c r="L136" i="8"/>
  <c r="A138" i="8"/>
  <c r="B137" i="8"/>
  <c r="M137" i="8" s="1"/>
  <c r="Q137" i="8" s="1"/>
  <c r="Z126" i="5"/>
  <c r="K130" i="5"/>
  <c r="A133" i="5"/>
  <c r="B132" i="5"/>
  <c r="G138" i="8"/>
  <c r="D138" i="8"/>
  <c r="H138" i="8"/>
  <c r="E138" i="8"/>
  <c r="I138" i="8"/>
  <c r="F138" i="8"/>
  <c r="C138" i="8"/>
  <c r="AA126" i="5"/>
  <c r="AB126" i="5"/>
  <c r="H133" i="5"/>
  <c r="D133" i="5"/>
  <c r="G133" i="5"/>
  <c r="C133" i="5"/>
  <c r="F133" i="5"/>
  <c r="I133" i="5"/>
  <c r="E133" i="5"/>
  <c r="N138" i="8" l="1"/>
  <c r="R138" i="8" s="1"/>
  <c r="M138" i="8"/>
  <c r="Q138" i="8" s="1"/>
  <c r="O137" i="8"/>
  <c r="S137" i="8" s="1"/>
  <c r="A139" i="8"/>
  <c r="B138" i="8"/>
  <c r="L138" i="8" s="1"/>
  <c r="L137" i="8"/>
  <c r="K136" i="8"/>
  <c r="P136" i="8"/>
  <c r="Z127" i="5"/>
  <c r="K131" i="5"/>
  <c r="A134" i="5"/>
  <c r="B133" i="5"/>
  <c r="G139" i="8"/>
  <c r="C139" i="8"/>
  <c r="D139" i="8"/>
  <c r="H139" i="8"/>
  <c r="E139" i="8"/>
  <c r="I139" i="8"/>
  <c r="F139" i="8"/>
  <c r="AA127" i="5"/>
  <c r="AB127" i="5"/>
  <c r="G134" i="5"/>
  <c r="C134" i="5"/>
  <c r="F134" i="5"/>
  <c r="I134" i="5"/>
  <c r="E134" i="5"/>
  <c r="H134" i="5"/>
  <c r="D134" i="5"/>
  <c r="M139" i="8" l="1"/>
  <c r="Q139" i="8" s="1"/>
  <c r="L139" i="8"/>
  <c r="K138" i="8"/>
  <c r="P138" i="8"/>
  <c r="K137" i="8"/>
  <c r="P137" i="8"/>
  <c r="A140" i="8"/>
  <c r="B139" i="8"/>
  <c r="O139" i="8" s="1"/>
  <c r="S139" i="8" s="1"/>
  <c r="O138" i="8"/>
  <c r="S138" i="8" s="1"/>
  <c r="Z128" i="5"/>
  <c r="K132" i="5"/>
  <c r="A135" i="5"/>
  <c r="B134" i="5"/>
  <c r="G140" i="8"/>
  <c r="F140" i="8"/>
  <c r="C140" i="8"/>
  <c r="D140" i="8"/>
  <c r="H140" i="8"/>
  <c r="E140" i="8"/>
  <c r="I140" i="8"/>
  <c r="AB128" i="5"/>
  <c r="AA128" i="5"/>
  <c r="F135" i="5"/>
  <c r="I135" i="5"/>
  <c r="E135" i="5"/>
  <c r="H135" i="5"/>
  <c r="D135" i="5"/>
  <c r="G135" i="5"/>
  <c r="C135" i="5"/>
  <c r="N139" i="8" l="1"/>
  <c r="R139" i="8" s="1"/>
  <c r="K139" i="8"/>
  <c r="P139" i="8"/>
  <c r="A141" i="8"/>
  <c r="B140" i="8"/>
  <c r="N140" i="8" s="1"/>
  <c r="R140" i="8" s="1"/>
  <c r="Z129" i="5"/>
  <c r="K133" i="5"/>
  <c r="A136" i="5"/>
  <c r="B135" i="5"/>
  <c r="G141" i="8"/>
  <c r="E141" i="8"/>
  <c r="I141" i="8"/>
  <c r="F141" i="8"/>
  <c r="C141" i="8"/>
  <c r="D141" i="8"/>
  <c r="H141" i="8"/>
  <c r="AA129" i="5"/>
  <c r="AB129" i="5"/>
  <c r="I136" i="5"/>
  <c r="E136" i="5"/>
  <c r="H136" i="5"/>
  <c r="D136" i="5"/>
  <c r="G136" i="5"/>
  <c r="C136" i="5"/>
  <c r="F136" i="5"/>
  <c r="O141" i="8" l="1"/>
  <c r="S141" i="8" s="1"/>
  <c r="N141" i="8"/>
  <c r="R141" i="8" s="1"/>
  <c r="A142" i="8"/>
  <c r="B141" i="8"/>
  <c r="M141" i="8" s="1"/>
  <c r="Q141" i="8" s="1"/>
  <c r="L140" i="8"/>
  <c r="O140" i="8"/>
  <c r="S140" i="8" s="1"/>
  <c r="M140" i="8"/>
  <c r="Q140" i="8" s="1"/>
  <c r="Z130" i="5"/>
  <c r="K134" i="5"/>
  <c r="A137" i="5"/>
  <c r="B136" i="5"/>
  <c r="G142" i="8"/>
  <c r="D142" i="8"/>
  <c r="H142" i="8"/>
  <c r="E142" i="8"/>
  <c r="I142" i="8"/>
  <c r="F142" i="8"/>
  <c r="C142" i="8"/>
  <c r="AA130" i="5"/>
  <c r="AB130" i="5"/>
  <c r="H137" i="5"/>
  <c r="D137" i="5"/>
  <c r="G137" i="5"/>
  <c r="C137" i="5"/>
  <c r="F137" i="5"/>
  <c r="I137" i="5"/>
  <c r="E137" i="5"/>
  <c r="M142" i="8" l="1"/>
  <c r="Q142" i="8" s="1"/>
  <c r="K140" i="8"/>
  <c r="P140" i="8"/>
  <c r="L141" i="8"/>
  <c r="A143" i="8"/>
  <c r="B142" i="8"/>
  <c r="L142" i="8" s="1"/>
  <c r="Z131" i="5"/>
  <c r="K135" i="5"/>
  <c r="A138" i="5"/>
  <c r="B137" i="5"/>
  <c r="G143" i="8"/>
  <c r="C143" i="8"/>
  <c r="D143" i="8"/>
  <c r="H143" i="8"/>
  <c r="E143" i="8"/>
  <c r="I143" i="8"/>
  <c r="F143" i="8"/>
  <c r="AA131" i="5"/>
  <c r="AB131" i="5"/>
  <c r="G138" i="5"/>
  <c r="C138" i="5"/>
  <c r="F138" i="5"/>
  <c r="I138" i="5"/>
  <c r="E138" i="5"/>
  <c r="D138" i="5"/>
  <c r="H138" i="5"/>
  <c r="K142" i="8" l="1"/>
  <c r="P142" i="8"/>
  <c r="K141" i="8"/>
  <c r="P141" i="8"/>
  <c r="N142" i="8"/>
  <c r="R142" i="8" s="1"/>
  <c r="O142" i="8"/>
  <c r="S142" i="8" s="1"/>
  <c r="A144" i="8"/>
  <c r="B143" i="8"/>
  <c r="O143" i="8" s="1"/>
  <c r="S143" i="8" s="1"/>
  <c r="Z132" i="5"/>
  <c r="K136" i="5"/>
  <c r="A139" i="5"/>
  <c r="B138" i="5"/>
  <c r="G144" i="8"/>
  <c r="F144" i="8"/>
  <c r="C144" i="8"/>
  <c r="D144" i="8"/>
  <c r="H144" i="8"/>
  <c r="E144" i="8"/>
  <c r="I144" i="8"/>
  <c r="AB132" i="5"/>
  <c r="AA132" i="5"/>
  <c r="F139" i="5"/>
  <c r="I139" i="5"/>
  <c r="E139" i="5"/>
  <c r="H139" i="5"/>
  <c r="D139" i="5"/>
  <c r="G139" i="5"/>
  <c r="C139" i="5"/>
  <c r="L144" i="8" l="1"/>
  <c r="O144" i="8"/>
  <c r="S144" i="8" s="1"/>
  <c r="L143" i="8"/>
  <c r="B144" i="8"/>
  <c r="N144" i="8" s="1"/>
  <c r="R144" i="8" s="1"/>
  <c r="A145" i="8"/>
  <c r="M143" i="8"/>
  <c r="Q143" i="8" s="1"/>
  <c r="N143" i="8"/>
  <c r="R143" i="8" s="1"/>
  <c r="Z133" i="5"/>
  <c r="K137" i="5"/>
  <c r="A140" i="5"/>
  <c r="B139" i="5"/>
  <c r="G145" i="8"/>
  <c r="E145" i="8"/>
  <c r="I145" i="8"/>
  <c r="F145" i="8"/>
  <c r="C145" i="8"/>
  <c r="D145" i="8"/>
  <c r="H145" i="8"/>
  <c r="AA133" i="5"/>
  <c r="AB133" i="5"/>
  <c r="I140" i="5"/>
  <c r="E140" i="5"/>
  <c r="H140" i="5"/>
  <c r="D140" i="5"/>
  <c r="G140" i="5"/>
  <c r="C140" i="5"/>
  <c r="F140" i="5"/>
  <c r="N145" i="8" l="1"/>
  <c r="R145" i="8" s="1"/>
  <c r="A146" i="8"/>
  <c r="B145" i="8"/>
  <c r="M145" i="8" s="1"/>
  <c r="Q145" i="8" s="1"/>
  <c r="K144" i="8"/>
  <c r="P144" i="8"/>
  <c r="M144" i="8"/>
  <c r="Q144" i="8" s="1"/>
  <c r="K143" i="8"/>
  <c r="P143" i="8"/>
  <c r="Z134" i="5"/>
  <c r="K138" i="5"/>
  <c r="A141" i="5"/>
  <c r="B140" i="5"/>
  <c r="G146" i="8"/>
  <c r="D146" i="8"/>
  <c r="H146" i="8"/>
  <c r="E146" i="8"/>
  <c r="I146" i="8"/>
  <c r="F146" i="8"/>
  <c r="C146" i="8"/>
  <c r="AA134" i="5"/>
  <c r="AB134" i="5"/>
  <c r="H141" i="5"/>
  <c r="D141" i="5"/>
  <c r="G141" i="5"/>
  <c r="C141" i="5"/>
  <c r="F141" i="5"/>
  <c r="I141" i="5"/>
  <c r="E141" i="5"/>
  <c r="O145" i="8" l="1"/>
  <c r="S145" i="8" s="1"/>
  <c r="L145" i="8"/>
  <c r="A147" i="8"/>
  <c r="B146" i="8"/>
  <c r="L146" i="8" s="1"/>
  <c r="Z135" i="5"/>
  <c r="K139" i="5"/>
  <c r="A142" i="5"/>
  <c r="B141" i="5"/>
  <c r="G147" i="8"/>
  <c r="C147" i="8"/>
  <c r="D147" i="8"/>
  <c r="H147" i="8"/>
  <c r="E147" i="8"/>
  <c r="I147" i="8"/>
  <c r="F147" i="8"/>
  <c r="AA135" i="5"/>
  <c r="AB135" i="5"/>
  <c r="G142" i="5"/>
  <c r="C142" i="5"/>
  <c r="F142" i="5"/>
  <c r="I142" i="5"/>
  <c r="E142" i="5"/>
  <c r="H142" i="5"/>
  <c r="D142" i="5"/>
  <c r="M147" i="8" l="1"/>
  <c r="Q147" i="8" s="1"/>
  <c r="L147" i="8"/>
  <c r="K146" i="8"/>
  <c r="P146" i="8"/>
  <c r="M146" i="8"/>
  <c r="Q146" i="8" s="1"/>
  <c r="N146" i="8"/>
  <c r="R146" i="8" s="1"/>
  <c r="K145" i="8"/>
  <c r="P145" i="8"/>
  <c r="O146" i="8"/>
  <c r="S146" i="8" s="1"/>
  <c r="A148" i="8"/>
  <c r="B147" i="8"/>
  <c r="O147" i="8" s="1"/>
  <c r="S147" i="8" s="1"/>
  <c r="Z136" i="5"/>
  <c r="K140" i="5"/>
  <c r="A143" i="5"/>
  <c r="B142" i="5"/>
  <c r="G148" i="8"/>
  <c r="F148" i="8"/>
  <c r="C148" i="8"/>
  <c r="D148" i="8"/>
  <c r="H148" i="8"/>
  <c r="E148" i="8"/>
  <c r="I148" i="8"/>
  <c r="AB136" i="5"/>
  <c r="AA136" i="5"/>
  <c r="F143" i="5"/>
  <c r="I143" i="5"/>
  <c r="E143" i="5"/>
  <c r="H143" i="5"/>
  <c r="D143" i="5"/>
  <c r="G143" i="5"/>
  <c r="C143" i="5"/>
  <c r="O148" i="8" l="1"/>
  <c r="S148" i="8" s="1"/>
  <c r="A149" i="8"/>
  <c r="B148" i="8"/>
  <c r="N148" i="8" s="1"/>
  <c r="R148" i="8" s="1"/>
  <c r="N147" i="8"/>
  <c r="R147" i="8" s="1"/>
  <c r="K147" i="8"/>
  <c r="P147" i="8"/>
  <c r="Z137" i="5"/>
  <c r="K141" i="5"/>
  <c r="A144" i="5"/>
  <c r="B143" i="5"/>
  <c r="G149" i="8"/>
  <c r="E149" i="8"/>
  <c r="I149" i="8"/>
  <c r="F149" i="8"/>
  <c r="C149" i="8"/>
  <c r="D149" i="8"/>
  <c r="H149" i="8"/>
  <c r="AA137" i="5"/>
  <c r="AB137" i="5"/>
  <c r="I144" i="5"/>
  <c r="E144" i="5"/>
  <c r="H144" i="5"/>
  <c r="D144" i="5"/>
  <c r="G144" i="5"/>
  <c r="C144" i="5"/>
  <c r="F144" i="5"/>
  <c r="L148" i="8" l="1"/>
  <c r="M148" i="8"/>
  <c r="Q148" i="8" s="1"/>
  <c r="A150" i="8"/>
  <c r="B149" i="8"/>
  <c r="M149" i="8" s="1"/>
  <c r="Q149" i="8" s="1"/>
  <c r="Z138" i="5"/>
  <c r="K142" i="5"/>
  <c r="A145" i="5"/>
  <c r="B144" i="5"/>
  <c r="G150" i="8"/>
  <c r="H150" i="8"/>
  <c r="D150" i="8"/>
  <c r="E150" i="8"/>
  <c r="I150" i="8"/>
  <c r="F150" i="8"/>
  <c r="C150" i="8"/>
  <c r="AA138" i="5"/>
  <c r="AB138" i="5"/>
  <c r="H145" i="5"/>
  <c r="D145" i="5"/>
  <c r="G145" i="5"/>
  <c r="C145" i="5"/>
  <c r="F145" i="5"/>
  <c r="E145" i="5"/>
  <c r="I145" i="5"/>
  <c r="N150" i="8" l="1"/>
  <c r="R150" i="8" s="1"/>
  <c r="M150" i="8"/>
  <c r="Q150" i="8" s="1"/>
  <c r="A151" i="8"/>
  <c r="B150" i="8"/>
  <c r="L150" i="8" s="1"/>
  <c r="L149" i="8"/>
  <c r="N149" i="8"/>
  <c r="R149" i="8" s="1"/>
  <c r="O149" i="8"/>
  <c r="S149" i="8" s="1"/>
  <c r="K148" i="8"/>
  <c r="P148" i="8"/>
  <c r="Z139" i="5"/>
  <c r="K143" i="5"/>
  <c r="A146" i="5"/>
  <c r="B145" i="5"/>
  <c r="G151" i="8"/>
  <c r="C151" i="8"/>
  <c r="D151" i="8"/>
  <c r="H151" i="8"/>
  <c r="E151" i="8"/>
  <c r="I151" i="8"/>
  <c r="F151" i="8"/>
  <c r="AA139" i="5"/>
  <c r="AB139" i="5"/>
  <c r="G146" i="5"/>
  <c r="C146" i="5"/>
  <c r="F146" i="5"/>
  <c r="I146" i="5"/>
  <c r="E146" i="5"/>
  <c r="H146" i="5"/>
  <c r="D146" i="5"/>
  <c r="L151" i="8" l="1"/>
  <c r="K150" i="8"/>
  <c r="P150" i="8"/>
  <c r="O150" i="8"/>
  <c r="S150" i="8" s="1"/>
  <c r="K149" i="8"/>
  <c r="P149" i="8"/>
  <c r="A152" i="8"/>
  <c r="B151" i="8"/>
  <c r="O151" i="8" s="1"/>
  <c r="S151" i="8" s="1"/>
  <c r="Z140" i="5"/>
  <c r="K144" i="5"/>
  <c r="A147" i="5"/>
  <c r="B146" i="5"/>
  <c r="G152" i="8"/>
  <c r="F152" i="8"/>
  <c r="C152" i="8"/>
  <c r="D152" i="8"/>
  <c r="H152" i="8"/>
  <c r="E152" i="8"/>
  <c r="I152" i="8"/>
  <c r="AB140" i="5"/>
  <c r="AA140" i="5"/>
  <c r="F147" i="5"/>
  <c r="I147" i="5"/>
  <c r="E147" i="5"/>
  <c r="H147" i="5"/>
  <c r="D147" i="5"/>
  <c r="C147" i="5"/>
  <c r="G147" i="5"/>
  <c r="O152" i="8" l="1"/>
  <c r="S152" i="8" s="1"/>
  <c r="M151" i="8"/>
  <c r="Q151" i="8" s="1"/>
  <c r="A153" i="8"/>
  <c r="B152" i="8"/>
  <c r="N152" i="8" s="1"/>
  <c r="R152" i="8" s="1"/>
  <c r="N151" i="8"/>
  <c r="R151" i="8" s="1"/>
  <c r="K151" i="8"/>
  <c r="P151" i="8"/>
  <c r="Z141" i="5"/>
  <c r="K145" i="5"/>
  <c r="A148" i="5"/>
  <c r="B147" i="5"/>
  <c r="G153" i="8"/>
  <c r="I153" i="8"/>
  <c r="E153" i="8"/>
  <c r="F153" i="8"/>
  <c r="C153" i="8"/>
  <c r="D153" i="8"/>
  <c r="H153" i="8"/>
  <c r="AA141" i="5"/>
  <c r="AB141" i="5"/>
  <c r="I148" i="5"/>
  <c r="E148" i="5"/>
  <c r="H148" i="5"/>
  <c r="D148" i="5"/>
  <c r="G148" i="5"/>
  <c r="C148" i="5"/>
  <c r="F148" i="5"/>
  <c r="N153" i="8" l="1"/>
  <c r="R153" i="8" s="1"/>
  <c r="L152" i="8"/>
  <c r="A154" i="8"/>
  <c r="B153" i="8"/>
  <c r="M153" i="8" s="1"/>
  <c r="Q153" i="8" s="1"/>
  <c r="M152" i="8"/>
  <c r="Q152" i="8" s="1"/>
  <c r="Z142" i="5"/>
  <c r="K146" i="5"/>
  <c r="A149" i="5"/>
  <c r="B148" i="5"/>
  <c r="G154" i="8"/>
  <c r="D154" i="8"/>
  <c r="H154" i="8"/>
  <c r="E154" i="8"/>
  <c r="I154" i="8"/>
  <c r="F154" i="8"/>
  <c r="C154" i="8"/>
  <c r="AA142" i="5"/>
  <c r="AB142" i="5"/>
  <c r="H149" i="5"/>
  <c r="D149" i="5"/>
  <c r="G149" i="5"/>
  <c r="C149" i="5"/>
  <c r="F149" i="5"/>
  <c r="I149" i="5"/>
  <c r="E149" i="5"/>
  <c r="M154" i="8" l="1"/>
  <c r="Q154" i="8" s="1"/>
  <c r="O153" i="8"/>
  <c r="S153" i="8" s="1"/>
  <c r="A155" i="8"/>
  <c r="B154" i="8"/>
  <c r="L154" i="8" s="1"/>
  <c r="L153" i="8"/>
  <c r="K152" i="8"/>
  <c r="P152" i="8"/>
  <c r="Z143" i="5"/>
  <c r="K147" i="5"/>
  <c r="A150" i="5"/>
  <c r="B149" i="5"/>
  <c r="G155" i="8"/>
  <c r="C155" i="8"/>
  <c r="D155" i="8"/>
  <c r="H155" i="8"/>
  <c r="E155" i="8"/>
  <c r="I155" i="8"/>
  <c r="F155" i="8"/>
  <c r="AA143" i="5"/>
  <c r="AB143" i="5"/>
  <c r="G150" i="5"/>
  <c r="C150" i="5"/>
  <c r="F150" i="5"/>
  <c r="I150" i="5"/>
  <c r="E150" i="5"/>
  <c r="H150" i="5"/>
  <c r="D150" i="5"/>
  <c r="L155" i="8" l="1"/>
  <c r="K154" i="8"/>
  <c r="P154" i="8"/>
  <c r="K153" i="8"/>
  <c r="P153" i="8"/>
  <c r="N154" i="8"/>
  <c r="R154" i="8" s="1"/>
  <c r="A156" i="8"/>
  <c r="B155" i="8"/>
  <c r="O155" i="8" s="1"/>
  <c r="S155" i="8" s="1"/>
  <c r="O154" i="8"/>
  <c r="S154" i="8" s="1"/>
  <c r="Z144" i="5"/>
  <c r="K148" i="5"/>
  <c r="A151" i="5"/>
  <c r="B150" i="5"/>
  <c r="G156" i="8"/>
  <c r="F156" i="8"/>
  <c r="C156" i="8"/>
  <c r="D156" i="8"/>
  <c r="H156" i="8"/>
  <c r="E156" i="8"/>
  <c r="I156" i="8"/>
  <c r="AB144" i="5"/>
  <c r="AA144" i="5"/>
  <c r="F151" i="5"/>
  <c r="I151" i="5"/>
  <c r="E151" i="5"/>
  <c r="H151" i="5"/>
  <c r="D151" i="5"/>
  <c r="G151" i="5"/>
  <c r="C151" i="5"/>
  <c r="L156" i="8" l="1"/>
  <c r="O156" i="8"/>
  <c r="S156" i="8" s="1"/>
  <c r="M155" i="8"/>
  <c r="Q155" i="8" s="1"/>
  <c r="K155" i="8"/>
  <c r="P155" i="8"/>
  <c r="A157" i="8"/>
  <c r="B156" i="8"/>
  <c r="N156" i="8" s="1"/>
  <c r="R156" i="8" s="1"/>
  <c r="N155" i="8"/>
  <c r="R155" i="8" s="1"/>
  <c r="Z145" i="5"/>
  <c r="K149" i="5"/>
  <c r="A152" i="5"/>
  <c r="B151" i="5"/>
  <c r="G157" i="8"/>
  <c r="E157" i="8"/>
  <c r="I157" i="8"/>
  <c r="F157" i="8"/>
  <c r="C157" i="8"/>
  <c r="D157" i="8"/>
  <c r="H157" i="8"/>
  <c r="AA145" i="5"/>
  <c r="AB145" i="5"/>
  <c r="I152" i="5"/>
  <c r="E152" i="5"/>
  <c r="H152" i="5"/>
  <c r="D152" i="5"/>
  <c r="G152" i="5"/>
  <c r="C152" i="5"/>
  <c r="F152" i="5"/>
  <c r="O157" i="8" l="1"/>
  <c r="S157" i="8" s="1"/>
  <c r="N157" i="8"/>
  <c r="R157" i="8" s="1"/>
  <c r="A158" i="8"/>
  <c r="B157" i="8"/>
  <c r="M157" i="8" s="1"/>
  <c r="Q157" i="8" s="1"/>
  <c r="K156" i="8"/>
  <c r="P156" i="8"/>
  <c r="M156" i="8"/>
  <c r="Q156" i="8" s="1"/>
  <c r="Z146" i="5"/>
  <c r="K150" i="5"/>
  <c r="A153" i="5"/>
  <c r="B152" i="5"/>
  <c r="G158" i="8"/>
  <c r="D158" i="8"/>
  <c r="H158" i="8"/>
  <c r="E158" i="8"/>
  <c r="I158" i="8"/>
  <c r="F158" i="8"/>
  <c r="C158" i="8"/>
  <c r="AA146" i="5"/>
  <c r="AB146" i="5"/>
  <c r="H153" i="5"/>
  <c r="D153" i="5"/>
  <c r="G153" i="5"/>
  <c r="C153" i="5"/>
  <c r="F153" i="5"/>
  <c r="I153" i="5"/>
  <c r="E153" i="5"/>
  <c r="M158" i="8" l="1"/>
  <c r="Q158" i="8" s="1"/>
  <c r="L157" i="8"/>
  <c r="A159" i="8"/>
  <c r="B158" i="8"/>
  <c r="L158" i="8" s="1"/>
  <c r="Z147" i="5"/>
  <c r="K151" i="5"/>
  <c r="A154" i="5"/>
  <c r="B153" i="5"/>
  <c r="G159" i="8"/>
  <c r="C159" i="8"/>
  <c r="D159" i="8"/>
  <c r="H159" i="8"/>
  <c r="E159" i="8"/>
  <c r="I159" i="8"/>
  <c r="F159" i="8"/>
  <c r="AA147" i="5"/>
  <c r="AB147" i="5"/>
  <c r="G154" i="5"/>
  <c r="C154" i="5"/>
  <c r="F154" i="5"/>
  <c r="I154" i="5"/>
  <c r="E154" i="5"/>
  <c r="D154" i="5"/>
  <c r="H154" i="5"/>
  <c r="M159" i="8" l="1"/>
  <c r="Q159" i="8" s="1"/>
  <c r="L159" i="8"/>
  <c r="K158" i="8"/>
  <c r="P158" i="8"/>
  <c r="N158" i="8"/>
  <c r="R158" i="8" s="1"/>
  <c r="A160" i="8"/>
  <c r="B159" i="8"/>
  <c r="O159" i="8" s="1"/>
  <c r="S159" i="8" s="1"/>
  <c r="O158" i="8"/>
  <c r="S158" i="8" s="1"/>
  <c r="K157" i="8"/>
  <c r="P157" i="8"/>
  <c r="Z148" i="5"/>
  <c r="K152" i="5"/>
  <c r="A155" i="5"/>
  <c r="B154" i="5"/>
  <c r="G160" i="8"/>
  <c r="F160" i="8"/>
  <c r="C160" i="8"/>
  <c r="D160" i="8"/>
  <c r="H160" i="8"/>
  <c r="E160" i="8"/>
  <c r="I160" i="8"/>
  <c r="AB148" i="5"/>
  <c r="AA148" i="5"/>
  <c r="F155" i="5"/>
  <c r="I155" i="5"/>
  <c r="E155" i="5"/>
  <c r="H155" i="5"/>
  <c r="D155" i="5"/>
  <c r="G155" i="5"/>
  <c r="C155" i="5"/>
  <c r="M160" i="8" l="1"/>
  <c r="Q160" i="8" s="1"/>
  <c r="L160" i="8"/>
  <c r="O160" i="8"/>
  <c r="S160" i="8" s="1"/>
  <c r="B160" i="8"/>
  <c r="N160" i="8" s="1"/>
  <c r="R160" i="8" s="1"/>
  <c r="A161" i="8"/>
  <c r="K159" i="8"/>
  <c r="P159" i="8"/>
  <c r="N159" i="8"/>
  <c r="R159" i="8" s="1"/>
  <c r="Z149" i="5"/>
  <c r="K153" i="5"/>
  <c r="A156" i="5"/>
  <c r="B155" i="5"/>
  <c r="G161" i="8"/>
  <c r="E161" i="8"/>
  <c r="I161" i="8"/>
  <c r="F161" i="8"/>
  <c r="C161" i="8"/>
  <c r="D161" i="8"/>
  <c r="H161" i="8"/>
  <c r="AA149" i="5"/>
  <c r="AB149" i="5"/>
  <c r="I156" i="5"/>
  <c r="E156" i="5"/>
  <c r="H156" i="5"/>
  <c r="D156" i="5"/>
  <c r="G156" i="5"/>
  <c r="C156" i="5"/>
  <c r="F156" i="5"/>
  <c r="K160" i="8" l="1"/>
  <c r="P160" i="8"/>
  <c r="A162" i="8"/>
  <c r="B161" i="8"/>
  <c r="M161" i="8" s="1"/>
  <c r="Q161" i="8" s="1"/>
  <c r="Z150" i="5"/>
  <c r="K154" i="5"/>
  <c r="A157" i="5"/>
  <c r="B156" i="5"/>
  <c r="G162" i="8"/>
  <c r="D162" i="8"/>
  <c r="H162" i="8"/>
  <c r="E162" i="8"/>
  <c r="I162" i="8"/>
  <c r="F162" i="8"/>
  <c r="C162" i="8"/>
  <c r="AA150" i="5"/>
  <c r="AB150" i="5"/>
  <c r="H157" i="5"/>
  <c r="D157" i="5"/>
  <c r="G157" i="5"/>
  <c r="C157" i="5"/>
  <c r="F157" i="5"/>
  <c r="I157" i="5"/>
  <c r="E157" i="5"/>
  <c r="N162" i="8" l="1"/>
  <c r="R162" i="8" s="1"/>
  <c r="M162" i="8"/>
  <c r="Q162" i="8" s="1"/>
  <c r="A163" i="8"/>
  <c r="B162" i="8"/>
  <c r="L162" i="8" s="1"/>
  <c r="L161" i="8"/>
  <c r="N161" i="8"/>
  <c r="R161" i="8" s="1"/>
  <c r="O161" i="8"/>
  <c r="S161" i="8" s="1"/>
  <c r="Z151" i="5"/>
  <c r="K155" i="5"/>
  <c r="A158" i="5"/>
  <c r="B157" i="5"/>
  <c r="G163" i="8"/>
  <c r="C163" i="8"/>
  <c r="D163" i="8"/>
  <c r="H163" i="8"/>
  <c r="E163" i="8"/>
  <c r="I163" i="8"/>
  <c r="F163" i="8"/>
  <c r="AA151" i="5"/>
  <c r="AB151" i="5"/>
  <c r="G158" i="5"/>
  <c r="C158" i="5"/>
  <c r="F158" i="5"/>
  <c r="I158" i="5"/>
  <c r="E158" i="5"/>
  <c r="H158" i="5"/>
  <c r="D158" i="5"/>
  <c r="L163" i="8" l="1"/>
  <c r="K162" i="8"/>
  <c r="P162" i="8"/>
  <c r="K161" i="8"/>
  <c r="P161" i="8"/>
  <c r="O162" i="8"/>
  <c r="S162" i="8" s="1"/>
  <c r="A164" i="8"/>
  <c r="B163" i="8"/>
  <c r="O163" i="8" s="1"/>
  <c r="S163" i="8" s="1"/>
  <c r="Z152" i="5"/>
  <c r="K156" i="5"/>
  <c r="A159" i="5"/>
  <c r="B158" i="5"/>
  <c r="G164" i="8"/>
  <c r="F164" i="8"/>
  <c r="C164" i="8"/>
  <c r="D164" i="8"/>
  <c r="H164" i="8"/>
  <c r="E164" i="8"/>
  <c r="I164" i="8"/>
  <c r="AB152" i="5"/>
  <c r="AA152" i="5"/>
  <c r="F159" i="5"/>
  <c r="I159" i="5"/>
  <c r="E159" i="5"/>
  <c r="H159" i="5"/>
  <c r="D159" i="5"/>
  <c r="G159" i="5"/>
  <c r="C159" i="5"/>
  <c r="L164" i="8" l="1"/>
  <c r="O164" i="8"/>
  <c r="S164" i="8" s="1"/>
  <c r="K163" i="8"/>
  <c r="P163" i="8"/>
  <c r="M163" i="8"/>
  <c r="Q163" i="8" s="1"/>
  <c r="A165" i="8"/>
  <c r="B164" i="8"/>
  <c r="N164" i="8" s="1"/>
  <c r="R164" i="8" s="1"/>
  <c r="N163" i="8"/>
  <c r="R163" i="8" s="1"/>
  <c r="Z153" i="5"/>
  <c r="K157" i="5"/>
  <c r="A160" i="5"/>
  <c r="B159" i="5"/>
  <c r="G165" i="8"/>
  <c r="E165" i="8"/>
  <c r="I165" i="8"/>
  <c r="F165" i="8"/>
  <c r="C165" i="8"/>
  <c r="D165" i="8"/>
  <c r="H165" i="8"/>
  <c r="AA153" i="5"/>
  <c r="AB153" i="5"/>
  <c r="I160" i="5"/>
  <c r="E160" i="5"/>
  <c r="H160" i="5"/>
  <c r="D160" i="5"/>
  <c r="G160" i="5"/>
  <c r="C160" i="5"/>
  <c r="F160" i="5"/>
  <c r="O165" i="8" l="1"/>
  <c r="S165" i="8" s="1"/>
  <c r="N165" i="8"/>
  <c r="R165" i="8" s="1"/>
  <c r="A166" i="8"/>
  <c r="B165" i="8"/>
  <c r="M165" i="8" s="1"/>
  <c r="Q165" i="8" s="1"/>
  <c r="K164" i="8"/>
  <c r="P164" i="8"/>
  <c r="M164" i="8"/>
  <c r="Q164" i="8" s="1"/>
  <c r="Z154" i="5"/>
  <c r="K158" i="5"/>
  <c r="A161" i="5"/>
  <c r="B160" i="5"/>
  <c r="G166" i="8"/>
  <c r="H166" i="8"/>
  <c r="D166" i="8"/>
  <c r="E166" i="8"/>
  <c r="I166" i="8"/>
  <c r="F166" i="8"/>
  <c r="C166" i="8"/>
  <c r="AA154" i="5"/>
  <c r="AB154" i="5"/>
  <c r="H161" i="5"/>
  <c r="D161" i="5"/>
  <c r="G161" i="5"/>
  <c r="C161" i="5"/>
  <c r="F161" i="5"/>
  <c r="E161" i="5"/>
  <c r="I161" i="5"/>
  <c r="M166" i="8" l="1"/>
  <c r="Q166" i="8" s="1"/>
  <c r="L165" i="8"/>
  <c r="A167" i="8"/>
  <c r="B166" i="8"/>
  <c r="L166" i="8" s="1"/>
  <c r="Z155" i="5"/>
  <c r="K159" i="5"/>
  <c r="A162" i="5"/>
  <c r="B161" i="5"/>
  <c r="G167" i="8"/>
  <c r="C167" i="8"/>
  <c r="D167" i="8"/>
  <c r="H167" i="8"/>
  <c r="E167" i="8"/>
  <c r="I167" i="8"/>
  <c r="F167" i="8"/>
  <c r="AA155" i="5"/>
  <c r="AB155" i="5"/>
  <c r="G162" i="5"/>
  <c r="C162" i="5"/>
  <c r="F162" i="5"/>
  <c r="I162" i="5"/>
  <c r="E162" i="5"/>
  <c r="H162" i="5"/>
  <c r="D162" i="5"/>
  <c r="L167" i="8" l="1"/>
  <c r="K166" i="8"/>
  <c r="P166" i="8"/>
  <c r="N166" i="8"/>
  <c r="R166" i="8" s="1"/>
  <c r="A168" i="8"/>
  <c r="B167" i="8"/>
  <c r="O167" i="8" s="1"/>
  <c r="S167" i="8" s="1"/>
  <c r="O166" i="8"/>
  <c r="S166" i="8" s="1"/>
  <c r="K165" i="8"/>
  <c r="P165" i="8"/>
  <c r="Z156" i="5"/>
  <c r="K160" i="5"/>
  <c r="A163" i="5"/>
  <c r="B162" i="5"/>
  <c r="G168" i="8"/>
  <c r="F168" i="8"/>
  <c r="C168" i="8"/>
  <c r="D168" i="8"/>
  <c r="H168" i="8"/>
  <c r="E168" i="8"/>
  <c r="I168" i="8"/>
  <c r="AB156" i="5"/>
  <c r="AA156" i="5"/>
  <c r="G163" i="5"/>
  <c r="F163" i="5"/>
  <c r="I163" i="5"/>
  <c r="E163" i="5"/>
  <c r="H163" i="5"/>
  <c r="D163" i="5"/>
  <c r="C163" i="5"/>
  <c r="O168" i="8" l="1"/>
  <c r="S168" i="8" s="1"/>
  <c r="K167" i="8"/>
  <c r="P167" i="8"/>
  <c r="M167" i="8"/>
  <c r="Q167" i="8" s="1"/>
  <c r="N167" i="8"/>
  <c r="R167" i="8" s="1"/>
  <c r="A169" i="8"/>
  <c r="B168" i="8"/>
  <c r="N168" i="8" s="1"/>
  <c r="R168" i="8" s="1"/>
  <c r="Z157" i="5"/>
  <c r="K161" i="5"/>
  <c r="A164" i="5"/>
  <c r="B163" i="5"/>
  <c r="G169" i="8"/>
  <c r="I169" i="8"/>
  <c r="E169" i="8"/>
  <c r="F169" i="8"/>
  <c r="C169" i="8"/>
  <c r="D169" i="8"/>
  <c r="H169" i="8"/>
  <c r="AA157" i="5"/>
  <c r="AB157" i="5"/>
  <c r="F164" i="5"/>
  <c r="I164" i="5"/>
  <c r="E164" i="5"/>
  <c r="H164" i="5"/>
  <c r="D164" i="5"/>
  <c r="G164" i="5"/>
  <c r="C164" i="5"/>
  <c r="L168" i="8" l="1"/>
  <c r="M168" i="8"/>
  <c r="Q168" i="8" s="1"/>
  <c r="A170" i="8"/>
  <c r="B169" i="8"/>
  <c r="M169" i="8" s="1"/>
  <c r="Q169" i="8" s="1"/>
  <c r="Z158" i="5"/>
  <c r="K162" i="5"/>
  <c r="A165" i="5"/>
  <c r="B164" i="5"/>
  <c r="G170" i="8"/>
  <c r="D170" i="8"/>
  <c r="H170" i="8"/>
  <c r="E170" i="8"/>
  <c r="I170" i="8"/>
  <c r="F170" i="8"/>
  <c r="C170" i="8"/>
  <c r="AA158" i="5"/>
  <c r="AB158" i="5"/>
  <c r="I165" i="5"/>
  <c r="E165" i="5"/>
  <c r="H165" i="5"/>
  <c r="D165" i="5"/>
  <c r="G165" i="5"/>
  <c r="C165" i="5"/>
  <c r="F165" i="5"/>
  <c r="M170" i="8" l="1"/>
  <c r="Q170" i="8" s="1"/>
  <c r="N169" i="8"/>
  <c r="R169" i="8" s="1"/>
  <c r="O169" i="8"/>
  <c r="S169" i="8" s="1"/>
  <c r="L169" i="8"/>
  <c r="A171" i="8"/>
  <c r="B170" i="8"/>
  <c r="L170" i="8" s="1"/>
  <c r="K168" i="8"/>
  <c r="P168" i="8"/>
  <c r="Z159" i="5"/>
  <c r="K163" i="5"/>
  <c r="A166" i="5"/>
  <c r="B165" i="5"/>
  <c r="G171" i="8"/>
  <c r="C171" i="8"/>
  <c r="D171" i="8"/>
  <c r="H171" i="8"/>
  <c r="E171" i="8"/>
  <c r="I171" i="8"/>
  <c r="F171" i="8"/>
  <c r="AA159" i="5"/>
  <c r="AB159" i="5"/>
  <c r="H166" i="5"/>
  <c r="D166" i="5"/>
  <c r="G166" i="5"/>
  <c r="C166" i="5"/>
  <c r="F166" i="5"/>
  <c r="I166" i="5"/>
  <c r="E166" i="5"/>
  <c r="L171" i="8" l="1"/>
  <c r="K170" i="8"/>
  <c r="P170" i="8"/>
  <c r="K169" i="8"/>
  <c r="P169" i="8"/>
  <c r="N170" i="8"/>
  <c r="R170" i="8" s="1"/>
  <c r="A172" i="8"/>
  <c r="B171" i="8"/>
  <c r="O171" i="8" s="1"/>
  <c r="S171" i="8" s="1"/>
  <c r="O170" i="8"/>
  <c r="S170" i="8" s="1"/>
  <c r="Z160" i="5"/>
  <c r="K164" i="5"/>
  <c r="A167" i="5"/>
  <c r="B166" i="5"/>
  <c r="G172" i="8"/>
  <c r="F172" i="8"/>
  <c r="C172" i="8"/>
  <c r="D172" i="8"/>
  <c r="H172" i="8"/>
  <c r="E172" i="8"/>
  <c r="I172" i="8"/>
  <c r="AA160" i="5"/>
  <c r="AB160" i="5"/>
  <c r="G167" i="5"/>
  <c r="C167" i="5"/>
  <c r="F167" i="5"/>
  <c r="I167" i="5"/>
  <c r="E167" i="5"/>
  <c r="H167" i="5"/>
  <c r="D167" i="5"/>
  <c r="O172" i="8" l="1"/>
  <c r="S172" i="8" s="1"/>
  <c r="K171" i="8"/>
  <c r="P171" i="8"/>
  <c r="M171" i="8"/>
  <c r="Q171" i="8" s="1"/>
  <c r="A173" i="8"/>
  <c r="B172" i="8"/>
  <c r="N172" i="8" s="1"/>
  <c r="R172" i="8" s="1"/>
  <c r="N171" i="8"/>
  <c r="R171" i="8" s="1"/>
  <c r="Z161" i="5"/>
  <c r="K165" i="5"/>
  <c r="A168" i="5"/>
  <c r="B167" i="5"/>
  <c r="G173" i="8"/>
  <c r="E173" i="8"/>
  <c r="I173" i="8"/>
  <c r="F173" i="8"/>
  <c r="C173" i="8"/>
  <c r="D173" i="8"/>
  <c r="H173" i="8"/>
  <c r="AB161" i="5"/>
  <c r="AA161" i="5"/>
  <c r="F168" i="5"/>
  <c r="I168" i="5"/>
  <c r="E168" i="5"/>
  <c r="H168" i="5"/>
  <c r="D168" i="5"/>
  <c r="G168" i="5"/>
  <c r="C168" i="5"/>
  <c r="N173" i="8" l="1"/>
  <c r="R173" i="8" s="1"/>
  <c r="A174" i="8"/>
  <c r="B173" i="8"/>
  <c r="M173" i="8" s="1"/>
  <c r="Q173" i="8" s="1"/>
  <c r="L172" i="8"/>
  <c r="M172" i="8"/>
  <c r="Q172" i="8" s="1"/>
  <c r="Z162" i="5"/>
  <c r="K166" i="5"/>
  <c r="A169" i="5"/>
  <c r="B168" i="5"/>
  <c r="G174" i="8"/>
  <c r="D174" i="8"/>
  <c r="H174" i="8"/>
  <c r="E174" i="8"/>
  <c r="I174" i="8"/>
  <c r="F174" i="8"/>
  <c r="C174" i="8"/>
  <c r="AA162" i="5"/>
  <c r="AB162" i="5"/>
  <c r="I169" i="5"/>
  <c r="E169" i="5"/>
  <c r="H169" i="5"/>
  <c r="D169" i="5"/>
  <c r="G169" i="5"/>
  <c r="C169" i="5"/>
  <c r="F169" i="5"/>
  <c r="M174" i="8" l="1"/>
  <c r="Q174" i="8" s="1"/>
  <c r="K172" i="8"/>
  <c r="P172" i="8"/>
  <c r="O173" i="8"/>
  <c r="S173" i="8" s="1"/>
  <c r="L173" i="8"/>
  <c r="A175" i="8"/>
  <c r="B174" i="8"/>
  <c r="L174" i="8" s="1"/>
  <c r="Z163" i="5"/>
  <c r="K167" i="5"/>
  <c r="A170" i="5"/>
  <c r="B169" i="5"/>
  <c r="G175" i="8"/>
  <c r="C175" i="8"/>
  <c r="D175" i="8"/>
  <c r="H175" i="8"/>
  <c r="E175" i="8"/>
  <c r="I175" i="8"/>
  <c r="F175" i="8"/>
  <c r="AA163" i="5"/>
  <c r="AB163" i="5"/>
  <c r="H170" i="5"/>
  <c r="D170" i="5"/>
  <c r="G170" i="5"/>
  <c r="C170" i="5"/>
  <c r="F170" i="5"/>
  <c r="I170" i="5"/>
  <c r="E170" i="5"/>
  <c r="K174" i="8" l="1"/>
  <c r="P174" i="8"/>
  <c r="N174" i="8"/>
  <c r="R174" i="8" s="1"/>
  <c r="K173" i="8"/>
  <c r="P173" i="8"/>
  <c r="O174" i="8"/>
  <c r="S174" i="8" s="1"/>
  <c r="A176" i="8"/>
  <c r="B175" i="8"/>
  <c r="O175" i="8" s="1"/>
  <c r="S175" i="8" s="1"/>
  <c r="Z164" i="5"/>
  <c r="K168" i="5"/>
  <c r="A171" i="5"/>
  <c r="B170" i="5"/>
  <c r="G176" i="8"/>
  <c r="F176" i="8"/>
  <c r="C176" i="8"/>
  <c r="D176" i="8"/>
  <c r="H176" i="8"/>
  <c r="E176" i="8"/>
  <c r="I176" i="8"/>
  <c r="AA164" i="5"/>
  <c r="AB164" i="5"/>
  <c r="G171" i="5"/>
  <c r="C171" i="5"/>
  <c r="F171" i="5"/>
  <c r="I171" i="5"/>
  <c r="E171" i="5"/>
  <c r="H171" i="5"/>
  <c r="D171" i="5"/>
  <c r="M175" i="8" l="1"/>
  <c r="Q175" i="8" s="1"/>
  <c r="L175" i="8"/>
  <c r="N175" i="8"/>
  <c r="R175" i="8" s="1"/>
  <c r="B176" i="8"/>
  <c r="N176" i="8" s="1"/>
  <c r="R176" i="8" s="1"/>
  <c r="A177" i="8"/>
  <c r="Z165" i="5"/>
  <c r="K169" i="5"/>
  <c r="A172" i="5"/>
  <c r="B171" i="5"/>
  <c r="G177" i="8"/>
  <c r="E177" i="8"/>
  <c r="I177" i="8"/>
  <c r="F177" i="8"/>
  <c r="C177" i="8"/>
  <c r="D177" i="8"/>
  <c r="H177" i="8"/>
  <c r="AB165" i="5"/>
  <c r="AA165" i="5"/>
  <c r="F172" i="5"/>
  <c r="I172" i="5"/>
  <c r="E172" i="5"/>
  <c r="H172" i="5"/>
  <c r="D172" i="5"/>
  <c r="G172" i="5"/>
  <c r="C172" i="5"/>
  <c r="N177" i="8" l="1"/>
  <c r="R177" i="8" s="1"/>
  <c r="L176" i="8"/>
  <c r="K175" i="8"/>
  <c r="P175" i="8"/>
  <c r="M176" i="8"/>
  <c r="Q176" i="8" s="1"/>
  <c r="O176" i="8"/>
  <c r="S176" i="8" s="1"/>
  <c r="A178" i="8"/>
  <c r="B177" i="8"/>
  <c r="M177" i="8" s="1"/>
  <c r="Q177" i="8" s="1"/>
  <c r="Z166" i="5"/>
  <c r="K170" i="5"/>
  <c r="A173" i="5"/>
  <c r="B172" i="5"/>
  <c r="G178" i="8"/>
  <c r="D178" i="8"/>
  <c r="H178" i="8"/>
  <c r="E178" i="8"/>
  <c r="I178" i="8"/>
  <c r="F178" i="8"/>
  <c r="C178" i="8"/>
  <c r="AA166" i="5"/>
  <c r="AB166" i="5"/>
  <c r="I173" i="5"/>
  <c r="E173" i="5"/>
  <c r="H173" i="5"/>
  <c r="D173" i="5"/>
  <c r="G173" i="5"/>
  <c r="C173" i="5"/>
  <c r="F173" i="5"/>
  <c r="M178" i="8" l="1"/>
  <c r="Q178" i="8" s="1"/>
  <c r="O177" i="8"/>
  <c r="S177" i="8" s="1"/>
  <c r="A179" i="8"/>
  <c r="B178" i="8"/>
  <c r="L178" i="8" s="1"/>
  <c r="L177" i="8"/>
  <c r="K176" i="8"/>
  <c r="P176" i="8"/>
  <c r="Z167" i="5"/>
  <c r="K171" i="5"/>
  <c r="A174" i="5"/>
  <c r="B173" i="5"/>
  <c r="G179" i="8"/>
  <c r="C179" i="8"/>
  <c r="D179" i="8"/>
  <c r="H179" i="8"/>
  <c r="E179" i="8"/>
  <c r="I179" i="8"/>
  <c r="F179" i="8"/>
  <c r="AA167" i="5"/>
  <c r="AB167" i="5"/>
  <c r="H174" i="5"/>
  <c r="D174" i="5"/>
  <c r="G174" i="5"/>
  <c r="C174" i="5"/>
  <c r="F174" i="5"/>
  <c r="I174" i="5"/>
  <c r="E174" i="5"/>
  <c r="L179" i="8" l="1"/>
  <c r="K178" i="8"/>
  <c r="P178" i="8"/>
  <c r="N178" i="8"/>
  <c r="R178" i="8" s="1"/>
  <c r="K177" i="8"/>
  <c r="P177" i="8"/>
  <c r="A180" i="8"/>
  <c r="B179" i="8"/>
  <c r="O179" i="8" s="1"/>
  <c r="S179" i="8" s="1"/>
  <c r="O178" i="8"/>
  <c r="S178" i="8" s="1"/>
  <c r="Z168" i="5"/>
  <c r="K172" i="5"/>
  <c r="A175" i="5"/>
  <c r="B174" i="5"/>
  <c r="G180" i="8"/>
  <c r="F180" i="8"/>
  <c r="C180" i="8"/>
  <c r="D180" i="8"/>
  <c r="H180" i="8"/>
  <c r="E180" i="8"/>
  <c r="I180" i="8"/>
  <c r="AA168" i="5"/>
  <c r="AB168" i="5"/>
  <c r="G175" i="5"/>
  <c r="C175" i="5"/>
  <c r="F175" i="5"/>
  <c r="I175" i="5"/>
  <c r="E175" i="5"/>
  <c r="H175" i="5"/>
  <c r="D175" i="5"/>
  <c r="O180" i="8" l="1"/>
  <c r="S180" i="8" s="1"/>
  <c r="M179" i="8"/>
  <c r="Q179" i="8" s="1"/>
  <c r="A181" i="8"/>
  <c r="B180" i="8"/>
  <c r="N180" i="8" s="1"/>
  <c r="R180" i="8" s="1"/>
  <c r="N179" i="8"/>
  <c r="R179" i="8" s="1"/>
  <c r="K179" i="8"/>
  <c r="P179" i="8"/>
  <c r="Z169" i="5"/>
  <c r="K173" i="5"/>
  <c r="A176" i="5"/>
  <c r="B175" i="5"/>
  <c r="G181" i="8"/>
  <c r="E181" i="8"/>
  <c r="I181" i="8"/>
  <c r="F181" i="8"/>
  <c r="C181" i="8"/>
  <c r="D181" i="8"/>
  <c r="H181" i="8"/>
  <c r="AB169" i="5"/>
  <c r="AA169" i="5"/>
  <c r="F176" i="5"/>
  <c r="I176" i="5"/>
  <c r="E176" i="5"/>
  <c r="H176" i="5"/>
  <c r="D176" i="5"/>
  <c r="G176" i="5"/>
  <c r="C176" i="5"/>
  <c r="N181" i="8" l="1"/>
  <c r="R181" i="8" s="1"/>
  <c r="L180" i="8"/>
  <c r="A182" i="8"/>
  <c r="B181" i="8"/>
  <c r="M181" i="8" s="1"/>
  <c r="Q181" i="8" s="1"/>
  <c r="M180" i="8"/>
  <c r="Q180" i="8" s="1"/>
  <c r="Z170" i="5"/>
  <c r="K174" i="5"/>
  <c r="A177" i="5"/>
  <c r="B176" i="5"/>
  <c r="G182" i="8"/>
  <c r="H182" i="8"/>
  <c r="D182" i="8"/>
  <c r="E182" i="8"/>
  <c r="I182" i="8"/>
  <c r="F182" i="8"/>
  <c r="C182" i="8"/>
  <c r="AA170" i="5"/>
  <c r="AB170" i="5"/>
  <c r="I177" i="5"/>
  <c r="E177" i="5"/>
  <c r="H177" i="5"/>
  <c r="D177" i="5"/>
  <c r="G177" i="5"/>
  <c r="C177" i="5"/>
  <c r="F177" i="5"/>
  <c r="M182" i="8" l="1"/>
  <c r="Q182" i="8" s="1"/>
  <c r="O181" i="8"/>
  <c r="S181" i="8" s="1"/>
  <c r="A183" i="8"/>
  <c r="B182" i="8"/>
  <c r="L182" i="8" s="1"/>
  <c r="L181" i="8"/>
  <c r="K180" i="8"/>
  <c r="P180" i="8"/>
  <c r="Z171" i="5"/>
  <c r="K175" i="5"/>
  <c r="A178" i="5"/>
  <c r="B177" i="5"/>
  <c r="G183" i="8"/>
  <c r="C183" i="8"/>
  <c r="D183" i="8"/>
  <c r="H183" i="8"/>
  <c r="E183" i="8"/>
  <c r="I183" i="8"/>
  <c r="F183" i="8"/>
  <c r="AA171" i="5"/>
  <c r="AB171" i="5"/>
  <c r="H178" i="5"/>
  <c r="D178" i="5"/>
  <c r="G178" i="5"/>
  <c r="C178" i="5"/>
  <c r="F178" i="5"/>
  <c r="I178" i="5"/>
  <c r="E178" i="5"/>
  <c r="L183" i="8" l="1"/>
  <c r="K182" i="8"/>
  <c r="P182" i="8"/>
  <c r="N182" i="8"/>
  <c r="R182" i="8" s="1"/>
  <c r="K181" i="8"/>
  <c r="P181" i="8"/>
  <c r="A184" i="8"/>
  <c r="B183" i="8"/>
  <c r="O183" i="8" s="1"/>
  <c r="S183" i="8" s="1"/>
  <c r="O182" i="8"/>
  <c r="S182" i="8" s="1"/>
  <c r="Z172" i="5"/>
  <c r="K176" i="5"/>
  <c r="A179" i="5"/>
  <c r="B178" i="5"/>
  <c r="G184" i="8"/>
  <c r="F184" i="8"/>
  <c r="C184" i="8"/>
  <c r="D184" i="8"/>
  <c r="H184" i="8"/>
  <c r="E184" i="8"/>
  <c r="I184" i="8"/>
  <c r="AA172" i="5"/>
  <c r="AB172" i="5"/>
  <c r="G179" i="5"/>
  <c r="C179" i="5"/>
  <c r="F179" i="5"/>
  <c r="I179" i="5"/>
  <c r="E179" i="5"/>
  <c r="H179" i="5"/>
  <c r="D179" i="5"/>
  <c r="O184" i="8" l="1"/>
  <c r="S184" i="8" s="1"/>
  <c r="M183" i="8"/>
  <c r="Q183" i="8" s="1"/>
  <c r="A185" i="8"/>
  <c r="B184" i="8"/>
  <c r="N184" i="8" s="1"/>
  <c r="R184" i="8" s="1"/>
  <c r="N183" i="8"/>
  <c r="R183" i="8" s="1"/>
  <c r="K183" i="8"/>
  <c r="P183" i="8"/>
  <c r="Z173" i="5"/>
  <c r="K177" i="5"/>
  <c r="A180" i="5"/>
  <c r="B179" i="5"/>
  <c r="G185" i="8"/>
  <c r="I185" i="8"/>
  <c r="E185" i="8"/>
  <c r="F185" i="8"/>
  <c r="C185" i="8"/>
  <c r="D185" i="8"/>
  <c r="H185" i="8"/>
  <c r="AB173" i="5"/>
  <c r="AA173" i="5"/>
  <c r="F180" i="5"/>
  <c r="I180" i="5"/>
  <c r="E180" i="5"/>
  <c r="H180" i="5"/>
  <c r="D180" i="5"/>
  <c r="G180" i="5"/>
  <c r="C180" i="5"/>
  <c r="N185" i="8" l="1"/>
  <c r="R185" i="8" s="1"/>
  <c r="L184" i="8"/>
  <c r="A186" i="8"/>
  <c r="B185" i="8"/>
  <c r="M185" i="8" s="1"/>
  <c r="Q185" i="8" s="1"/>
  <c r="M184" i="8"/>
  <c r="Q184" i="8" s="1"/>
  <c r="Z174" i="5"/>
  <c r="K178" i="5"/>
  <c r="A181" i="5"/>
  <c r="B180" i="5"/>
  <c r="G186" i="8"/>
  <c r="D186" i="8"/>
  <c r="H186" i="8"/>
  <c r="E186" i="8"/>
  <c r="I186" i="8"/>
  <c r="F186" i="8"/>
  <c r="C186" i="8"/>
  <c r="AA174" i="5"/>
  <c r="AB174" i="5"/>
  <c r="I181" i="5"/>
  <c r="E181" i="5"/>
  <c r="H181" i="5"/>
  <c r="D181" i="5"/>
  <c r="G181" i="5"/>
  <c r="C181" i="5"/>
  <c r="F181" i="5"/>
  <c r="N186" i="8" l="1"/>
  <c r="R186" i="8" s="1"/>
  <c r="M186" i="8"/>
  <c r="Q186" i="8" s="1"/>
  <c r="O185" i="8"/>
  <c r="S185" i="8" s="1"/>
  <c r="A187" i="8"/>
  <c r="B186" i="8"/>
  <c r="L186" i="8" s="1"/>
  <c r="L185" i="8"/>
  <c r="K184" i="8"/>
  <c r="P184" i="8"/>
  <c r="Z175" i="5"/>
  <c r="K179" i="5"/>
  <c r="A182" i="5"/>
  <c r="B181" i="5"/>
  <c r="G187" i="8"/>
  <c r="C187" i="8"/>
  <c r="D187" i="8"/>
  <c r="H187" i="8"/>
  <c r="E187" i="8"/>
  <c r="I187" i="8"/>
  <c r="F187" i="8"/>
  <c r="AA175" i="5"/>
  <c r="AB175" i="5"/>
  <c r="H182" i="5"/>
  <c r="D182" i="5"/>
  <c r="G182" i="5"/>
  <c r="C182" i="5"/>
  <c r="F182" i="5"/>
  <c r="I182" i="5"/>
  <c r="E182" i="5"/>
  <c r="M187" i="8" l="1"/>
  <c r="Q187" i="8" s="1"/>
  <c r="L187" i="8"/>
  <c r="K186" i="8"/>
  <c r="P186" i="8"/>
  <c r="K185" i="8"/>
  <c r="P185" i="8"/>
  <c r="A188" i="8"/>
  <c r="B187" i="8"/>
  <c r="O187" i="8" s="1"/>
  <c r="S187" i="8" s="1"/>
  <c r="O186" i="8"/>
  <c r="S186" i="8" s="1"/>
  <c r="Z176" i="5"/>
  <c r="K180" i="5"/>
  <c r="A183" i="5"/>
  <c r="B182" i="5"/>
  <c r="G188" i="8"/>
  <c r="F188" i="8"/>
  <c r="C188" i="8"/>
  <c r="D188" i="8"/>
  <c r="H188" i="8"/>
  <c r="E188" i="8"/>
  <c r="I188" i="8"/>
  <c r="AA176" i="5"/>
  <c r="AB176" i="5"/>
  <c r="G183" i="5"/>
  <c r="C183" i="5"/>
  <c r="F183" i="5"/>
  <c r="I183" i="5"/>
  <c r="E183" i="5"/>
  <c r="H183" i="5"/>
  <c r="D183" i="5"/>
  <c r="O188" i="8" l="1"/>
  <c r="S188" i="8" s="1"/>
  <c r="K187" i="8"/>
  <c r="P187" i="8"/>
  <c r="N187" i="8"/>
  <c r="R187" i="8" s="1"/>
  <c r="A189" i="8"/>
  <c r="B188" i="8"/>
  <c r="N188" i="8" s="1"/>
  <c r="R188" i="8" s="1"/>
  <c r="Z177" i="5"/>
  <c r="K181" i="5"/>
  <c r="A184" i="5"/>
  <c r="B183" i="5"/>
  <c r="G189" i="8"/>
  <c r="I189" i="8"/>
  <c r="C189" i="8"/>
  <c r="E189" i="8"/>
  <c r="F189" i="8"/>
  <c r="D189" i="8"/>
  <c r="H189" i="8"/>
  <c r="AB177" i="5"/>
  <c r="AA177" i="5"/>
  <c r="F184" i="5"/>
  <c r="I184" i="5"/>
  <c r="E184" i="5"/>
  <c r="H184" i="5"/>
  <c r="D184" i="5"/>
  <c r="G184" i="5"/>
  <c r="C184" i="5"/>
  <c r="L189" i="8" l="1"/>
  <c r="L188" i="8"/>
  <c r="M188" i="8"/>
  <c r="Q188" i="8" s="1"/>
  <c r="B189" i="8"/>
  <c r="M189" i="8" s="1"/>
  <c r="Q189" i="8" s="1"/>
  <c r="A190" i="8"/>
  <c r="Z178" i="5"/>
  <c r="K182" i="5"/>
  <c r="A185" i="5"/>
  <c r="B184" i="5"/>
  <c r="G190" i="8"/>
  <c r="I190" i="8"/>
  <c r="C190" i="8"/>
  <c r="E190" i="8"/>
  <c r="D190" i="8"/>
  <c r="H190" i="8"/>
  <c r="F190" i="8"/>
  <c r="AA178" i="5"/>
  <c r="AB178" i="5"/>
  <c r="I185" i="5"/>
  <c r="E185" i="5"/>
  <c r="H185" i="5"/>
  <c r="D185" i="5"/>
  <c r="G185" i="5"/>
  <c r="C185" i="5"/>
  <c r="F185" i="5"/>
  <c r="N190" i="8" l="1"/>
  <c r="R190" i="8" s="1"/>
  <c r="L190" i="8"/>
  <c r="K189" i="8"/>
  <c r="P189" i="8"/>
  <c r="N189" i="8"/>
  <c r="R189" i="8" s="1"/>
  <c r="O189" i="8"/>
  <c r="S189" i="8" s="1"/>
  <c r="B190" i="8"/>
  <c r="O190" i="8" s="1"/>
  <c r="S190" i="8" s="1"/>
  <c r="A191" i="8"/>
  <c r="K188" i="8"/>
  <c r="P188" i="8"/>
  <c r="Z179" i="5"/>
  <c r="K183" i="5"/>
  <c r="A186" i="5"/>
  <c r="B185" i="5"/>
  <c r="G191" i="8"/>
  <c r="E191" i="8"/>
  <c r="I191" i="8"/>
  <c r="C191" i="8"/>
  <c r="F191" i="8"/>
  <c r="D191" i="8"/>
  <c r="H191" i="8"/>
  <c r="AA179" i="5"/>
  <c r="AB179" i="5"/>
  <c r="H186" i="5"/>
  <c r="D186" i="5"/>
  <c r="G186" i="5"/>
  <c r="C186" i="5"/>
  <c r="F186" i="5"/>
  <c r="I186" i="5"/>
  <c r="E186" i="5"/>
  <c r="N191" i="8" l="1"/>
  <c r="R191" i="8" s="1"/>
  <c r="K190" i="8"/>
  <c r="P190" i="8"/>
  <c r="A192" i="8"/>
  <c r="B191" i="8"/>
  <c r="M191" i="8" s="1"/>
  <c r="Q191" i="8" s="1"/>
  <c r="M190" i="8"/>
  <c r="Q190" i="8" s="1"/>
  <c r="Z180" i="5"/>
  <c r="K184" i="5"/>
  <c r="A187" i="5"/>
  <c r="B186" i="5"/>
  <c r="G192" i="8"/>
  <c r="C192" i="8"/>
  <c r="D192" i="8"/>
  <c r="H192" i="8"/>
  <c r="E192" i="8"/>
  <c r="I192" i="8"/>
  <c r="F192" i="8"/>
  <c r="AA180" i="5"/>
  <c r="AB180" i="5"/>
  <c r="G187" i="5"/>
  <c r="C187" i="5"/>
  <c r="F187" i="5"/>
  <c r="I187" i="5"/>
  <c r="E187" i="5"/>
  <c r="H187" i="5"/>
  <c r="D187" i="5"/>
  <c r="L192" i="8" l="1"/>
  <c r="B192" i="8"/>
  <c r="O192" i="8" s="1"/>
  <c r="S192" i="8" s="1"/>
  <c r="A193" i="8"/>
  <c r="O191" i="8"/>
  <c r="S191" i="8" s="1"/>
  <c r="L191" i="8"/>
  <c r="Z181" i="5"/>
  <c r="K185" i="5"/>
  <c r="A188" i="5"/>
  <c r="B187" i="5"/>
  <c r="G193" i="8"/>
  <c r="E193" i="8"/>
  <c r="I193" i="8"/>
  <c r="F193" i="8"/>
  <c r="C193" i="8"/>
  <c r="D193" i="8"/>
  <c r="H193" i="8"/>
  <c r="AB181" i="5"/>
  <c r="AA181" i="5"/>
  <c r="F188" i="5"/>
  <c r="I188" i="5"/>
  <c r="E188" i="5"/>
  <c r="H188" i="5"/>
  <c r="D188" i="5"/>
  <c r="G188" i="5"/>
  <c r="C188" i="5"/>
  <c r="M192" i="8" l="1"/>
  <c r="Q192" i="8" s="1"/>
  <c r="K192" i="8"/>
  <c r="P192" i="8"/>
  <c r="A194" i="8"/>
  <c r="B193" i="8"/>
  <c r="M193" i="8" s="1"/>
  <c r="Q193" i="8" s="1"/>
  <c r="N192" i="8"/>
  <c r="R192" i="8" s="1"/>
  <c r="K191" i="8"/>
  <c r="P191" i="8"/>
  <c r="Z182" i="5"/>
  <c r="K186" i="5"/>
  <c r="A189" i="5"/>
  <c r="B188" i="5"/>
  <c r="G194" i="8"/>
  <c r="C194" i="8"/>
  <c r="D194" i="8"/>
  <c r="H194" i="8"/>
  <c r="E194" i="8"/>
  <c r="I194" i="8"/>
  <c r="F194" i="8"/>
  <c r="AA182" i="5"/>
  <c r="AB182" i="5"/>
  <c r="I189" i="5"/>
  <c r="E189" i="5"/>
  <c r="H189" i="5"/>
  <c r="D189" i="5"/>
  <c r="G189" i="5"/>
  <c r="C189" i="5"/>
  <c r="F189" i="5"/>
  <c r="L194" i="8" l="1"/>
  <c r="N193" i="8"/>
  <c r="R193" i="8" s="1"/>
  <c r="O193" i="8"/>
  <c r="S193" i="8" s="1"/>
  <c r="B194" i="8"/>
  <c r="O194" i="8" s="1"/>
  <c r="S194" i="8" s="1"/>
  <c r="A195" i="8"/>
  <c r="L193" i="8"/>
  <c r="Z183" i="5"/>
  <c r="K187" i="5"/>
  <c r="A190" i="5"/>
  <c r="B189" i="5"/>
  <c r="G195" i="8"/>
  <c r="E195" i="8"/>
  <c r="I195" i="8"/>
  <c r="F195" i="8"/>
  <c r="C195" i="8"/>
  <c r="D195" i="8"/>
  <c r="H195" i="8"/>
  <c r="AA183" i="5"/>
  <c r="AB183" i="5"/>
  <c r="H190" i="5"/>
  <c r="D190" i="5"/>
  <c r="G190" i="5"/>
  <c r="C190" i="5"/>
  <c r="F190" i="5"/>
  <c r="I190" i="5"/>
  <c r="E190" i="5"/>
  <c r="O195" i="8" l="1"/>
  <c r="S195" i="8" s="1"/>
  <c r="N195" i="8"/>
  <c r="R195" i="8" s="1"/>
  <c r="A196" i="8"/>
  <c r="B195" i="8"/>
  <c r="M195" i="8" s="1"/>
  <c r="Q195" i="8" s="1"/>
  <c r="K194" i="8"/>
  <c r="P194" i="8"/>
  <c r="M194" i="8"/>
  <c r="Q194" i="8" s="1"/>
  <c r="K193" i="8"/>
  <c r="P193" i="8"/>
  <c r="N194" i="8"/>
  <c r="R194" i="8" s="1"/>
  <c r="Z184" i="5"/>
  <c r="K188" i="5"/>
  <c r="A191" i="5"/>
  <c r="B190" i="5"/>
  <c r="G196" i="8"/>
  <c r="C196" i="8"/>
  <c r="D196" i="8"/>
  <c r="H196" i="8"/>
  <c r="E196" i="8"/>
  <c r="I196" i="8"/>
  <c r="F196" i="8"/>
  <c r="AA184" i="5"/>
  <c r="AB184" i="5"/>
  <c r="G191" i="5"/>
  <c r="C191" i="5"/>
  <c r="F191" i="5"/>
  <c r="I191" i="5"/>
  <c r="E191" i="5"/>
  <c r="H191" i="5"/>
  <c r="D191" i="5"/>
  <c r="L196" i="8" l="1"/>
  <c r="L195" i="8"/>
  <c r="B196" i="8"/>
  <c r="O196" i="8" s="1"/>
  <c r="S196" i="8" s="1"/>
  <c r="A197" i="8"/>
  <c r="Z185" i="5"/>
  <c r="K189" i="5"/>
  <c r="A192" i="5"/>
  <c r="B191" i="5"/>
  <c r="G197" i="8"/>
  <c r="I197" i="8"/>
  <c r="E197" i="8"/>
  <c r="F197" i="8"/>
  <c r="C197" i="8"/>
  <c r="D197" i="8"/>
  <c r="H197" i="8"/>
  <c r="AB185" i="5"/>
  <c r="AA185" i="5"/>
  <c r="F192" i="5"/>
  <c r="I192" i="5"/>
  <c r="E192" i="5"/>
  <c r="H192" i="5"/>
  <c r="D192" i="5"/>
  <c r="G192" i="5"/>
  <c r="C192" i="5"/>
  <c r="N197" i="8" l="1"/>
  <c r="R197" i="8" s="1"/>
  <c r="K196" i="8"/>
  <c r="P196" i="8"/>
  <c r="A198" i="8"/>
  <c r="B197" i="8"/>
  <c r="M197" i="8" s="1"/>
  <c r="Q197" i="8" s="1"/>
  <c r="G8" i="8"/>
  <c r="M196" i="8"/>
  <c r="Q196" i="8" s="1"/>
  <c r="N196" i="8"/>
  <c r="R196" i="8" s="1"/>
  <c r="K195" i="8"/>
  <c r="P195" i="8"/>
  <c r="Z186" i="5"/>
  <c r="K190" i="5"/>
  <c r="A193" i="5"/>
  <c r="B192" i="5"/>
  <c r="G198" i="8"/>
  <c r="C198" i="8"/>
  <c r="D198" i="8"/>
  <c r="H198" i="8"/>
  <c r="E198" i="8"/>
  <c r="I198" i="8"/>
  <c r="F198" i="8"/>
  <c r="AA186" i="5"/>
  <c r="AB186" i="5"/>
  <c r="G193" i="5"/>
  <c r="C193" i="5"/>
  <c r="F193" i="5"/>
  <c r="I193" i="5"/>
  <c r="E193" i="5"/>
  <c r="H193" i="5"/>
  <c r="D193" i="5"/>
  <c r="L198" i="8" l="1"/>
  <c r="B198" i="8"/>
  <c r="O198" i="8" s="1"/>
  <c r="S198" i="8" s="1"/>
  <c r="A199" i="8"/>
  <c r="O197" i="8"/>
  <c r="S197" i="8" s="1"/>
  <c r="L197" i="8"/>
  <c r="M9" i="8"/>
  <c r="I9" i="8"/>
  <c r="L9" i="8"/>
  <c r="H9" i="8"/>
  <c r="N9" i="8"/>
  <c r="J9" i="8"/>
  <c r="O9" i="8"/>
  <c r="K9" i="8"/>
  <c r="Z187" i="5"/>
  <c r="K191" i="5"/>
  <c r="A194" i="5"/>
  <c r="B193" i="5"/>
  <c r="G199" i="8"/>
  <c r="E199" i="8"/>
  <c r="I199" i="8"/>
  <c r="F199" i="8"/>
  <c r="C199" i="8"/>
  <c r="D199" i="8"/>
  <c r="H199" i="8"/>
  <c r="AA187" i="5"/>
  <c r="AB187" i="5"/>
  <c r="H194" i="5"/>
  <c r="D194" i="5"/>
  <c r="G194" i="5"/>
  <c r="C194" i="5"/>
  <c r="F194" i="5"/>
  <c r="I194" i="5"/>
  <c r="E194" i="5"/>
  <c r="O199" i="8" l="1"/>
  <c r="S199" i="8" s="1"/>
  <c r="N199" i="8"/>
  <c r="R199" i="8" s="1"/>
  <c r="K197" i="8"/>
  <c r="P197" i="8"/>
  <c r="M198" i="8"/>
  <c r="Q198" i="8" s="1"/>
  <c r="A200" i="8"/>
  <c r="B199" i="8"/>
  <c r="M199" i="8" s="1"/>
  <c r="Q199" i="8" s="1"/>
  <c r="N198" i="8"/>
  <c r="R198" i="8" s="1"/>
  <c r="K198" i="8"/>
  <c r="P198" i="8"/>
  <c r="Z188" i="5"/>
  <c r="K192" i="5"/>
  <c r="A195" i="5"/>
  <c r="B194" i="5"/>
  <c r="G200" i="8"/>
  <c r="C200" i="8"/>
  <c r="D200" i="8"/>
  <c r="H200" i="8"/>
  <c r="E200" i="8"/>
  <c r="I200" i="8"/>
  <c r="F200" i="8"/>
  <c r="AA188" i="5"/>
  <c r="AB188" i="5"/>
  <c r="I195" i="5"/>
  <c r="E195" i="5"/>
  <c r="H195" i="5"/>
  <c r="D195" i="5"/>
  <c r="G195" i="5"/>
  <c r="C195" i="5"/>
  <c r="F195" i="5"/>
  <c r="M200" i="8" l="1"/>
  <c r="Q200" i="8" s="1"/>
  <c r="L200" i="8"/>
  <c r="B200" i="8"/>
  <c r="O200" i="8" s="1"/>
  <c r="S200" i="8" s="1"/>
  <c r="A201" i="8"/>
  <c r="L199" i="8"/>
  <c r="K193" i="5"/>
  <c r="A196" i="5"/>
  <c r="B195" i="5"/>
  <c r="G201" i="8"/>
  <c r="E201" i="8"/>
  <c r="I201" i="8"/>
  <c r="F201" i="8"/>
  <c r="C201" i="8"/>
  <c r="D201" i="8"/>
  <c r="H201" i="8"/>
  <c r="F196" i="5"/>
  <c r="I196" i="5"/>
  <c r="E196" i="5"/>
  <c r="H196" i="5"/>
  <c r="D196" i="5"/>
  <c r="G196" i="5"/>
  <c r="C196" i="5"/>
  <c r="N201" i="8" l="1"/>
  <c r="R201" i="8" s="1"/>
  <c r="K199" i="8"/>
  <c r="P199" i="8"/>
  <c r="A202" i="8"/>
  <c r="B201" i="8"/>
  <c r="M201" i="8" s="1"/>
  <c r="Q201" i="8" s="1"/>
  <c r="N200" i="8"/>
  <c r="R200" i="8" s="1"/>
  <c r="K200" i="8"/>
  <c r="P200" i="8"/>
  <c r="K194" i="5"/>
  <c r="A197" i="5"/>
  <c r="B196" i="5"/>
  <c r="G202" i="8"/>
  <c r="C202" i="8"/>
  <c r="D202" i="8"/>
  <c r="H202" i="8"/>
  <c r="E202" i="8"/>
  <c r="I202" i="8"/>
  <c r="F202" i="8"/>
  <c r="G197" i="5"/>
  <c r="C197" i="5"/>
  <c r="F197" i="5"/>
  <c r="I197" i="5"/>
  <c r="E197" i="5"/>
  <c r="H197" i="5"/>
  <c r="D197" i="5"/>
  <c r="L202" i="8" l="1"/>
  <c r="B202" i="8"/>
  <c r="O202" i="8" s="1"/>
  <c r="S202" i="8" s="1"/>
  <c r="A203" i="8"/>
  <c r="O201" i="8"/>
  <c r="S201" i="8" s="1"/>
  <c r="L201" i="8"/>
  <c r="K195" i="5"/>
  <c r="A198" i="5"/>
  <c r="B197" i="5"/>
  <c r="G8" i="5"/>
  <c r="G203" i="8"/>
  <c r="E203" i="8"/>
  <c r="I203" i="8"/>
  <c r="F203" i="8"/>
  <c r="C203" i="8"/>
  <c r="D203" i="8"/>
  <c r="H203" i="8"/>
  <c r="H198" i="5"/>
  <c r="D198" i="5"/>
  <c r="G198" i="5"/>
  <c r="C198" i="5"/>
  <c r="F198" i="5"/>
  <c r="I198" i="5"/>
  <c r="E198" i="5"/>
  <c r="M202" i="8" l="1"/>
  <c r="Q202" i="8" s="1"/>
  <c r="K201" i="8"/>
  <c r="P201" i="8"/>
  <c r="A204" i="8"/>
  <c r="B203" i="8"/>
  <c r="M203" i="8" s="1"/>
  <c r="Q203" i="8" s="1"/>
  <c r="N202" i="8"/>
  <c r="R202" i="8" s="1"/>
  <c r="K202" i="8"/>
  <c r="P202" i="8"/>
  <c r="K196" i="5"/>
  <c r="O9" i="5"/>
  <c r="N9" i="5"/>
  <c r="M9" i="5"/>
  <c r="L9" i="5"/>
  <c r="K9" i="5"/>
  <c r="J9" i="5"/>
  <c r="I9" i="5"/>
  <c r="H9" i="5"/>
  <c r="A199" i="5"/>
  <c r="B198" i="5"/>
  <c r="G204" i="8"/>
  <c r="C204" i="8"/>
  <c r="D204" i="8"/>
  <c r="H204" i="8"/>
  <c r="E204" i="8"/>
  <c r="I204" i="8"/>
  <c r="F204" i="8"/>
  <c r="I199" i="5"/>
  <c r="E199" i="5"/>
  <c r="H199" i="5"/>
  <c r="D199" i="5"/>
  <c r="G199" i="5"/>
  <c r="C199" i="5"/>
  <c r="F199" i="5"/>
  <c r="M204" i="8" l="1"/>
  <c r="Q204" i="8" s="1"/>
  <c r="L204" i="8"/>
  <c r="B204" i="8"/>
  <c r="O204" i="8" s="1"/>
  <c r="S204" i="8" s="1"/>
  <c r="A205" i="8"/>
  <c r="N203" i="8"/>
  <c r="R203" i="8" s="1"/>
  <c r="O203" i="8"/>
  <c r="S203" i="8" s="1"/>
  <c r="L203" i="8"/>
  <c r="K197" i="5"/>
  <c r="A200" i="5"/>
  <c r="B199" i="5"/>
  <c r="G205" i="8"/>
  <c r="I205" i="8"/>
  <c r="E205" i="8"/>
  <c r="F205" i="8"/>
  <c r="C205" i="8"/>
  <c r="D205" i="8"/>
  <c r="H205" i="8"/>
  <c r="F200" i="5"/>
  <c r="I200" i="5"/>
  <c r="E200" i="5"/>
  <c r="H200" i="5"/>
  <c r="D200" i="5"/>
  <c r="G200" i="5"/>
  <c r="C200" i="5"/>
  <c r="K204" i="8" l="1"/>
  <c r="P204" i="8"/>
  <c r="A206" i="8"/>
  <c r="B205" i="8"/>
  <c r="M205" i="8" s="1"/>
  <c r="Q205" i="8" s="1"/>
  <c r="N204" i="8"/>
  <c r="R204" i="8" s="1"/>
  <c r="K203" i="8"/>
  <c r="P203" i="8"/>
  <c r="K198" i="5"/>
  <c r="A201" i="5"/>
  <c r="B200" i="5"/>
  <c r="G206" i="8"/>
  <c r="C206" i="8"/>
  <c r="D206" i="8"/>
  <c r="H206" i="8"/>
  <c r="E206" i="8"/>
  <c r="I206" i="8"/>
  <c r="F206" i="8"/>
  <c r="G201" i="5"/>
  <c r="C201" i="5"/>
  <c r="F201" i="5"/>
  <c r="I201" i="5"/>
  <c r="E201" i="5"/>
  <c r="H201" i="5"/>
  <c r="D201" i="5"/>
  <c r="N205" i="8" l="1"/>
  <c r="R205" i="8" s="1"/>
  <c r="O205" i="8"/>
  <c r="S205" i="8" s="1"/>
  <c r="L205" i="8"/>
  <c r="B206" i="8"/>
  <c r="O206" i="8" s="1"/>
  <c r="S206" i="8" s="1"/>
  <c r="A207" i="8"/>
  <c r="K199" i="5"/>
  <c r="A202" i="5"/>
  <c r="B201" i="5"/>
  <c r="G207" i="8"/>
  <c r="E207" i="8"/>
  <c r="I207" i="8"/>
  <c r="F207" i="8"/>
  <c r="C207" i="8"/>
  <c r="D207" i="8"/>
  <c r="H207" i="8"/>
  <c r="H202" i="5"/>
  <c r="D202" i="5"/>
  <c r="G202" i="5"/>
  <c r="C202" i="5"/>
  <c r="F202" i="5"/>
  <c r="I202" i="5"/>
  <c r="E202" i="5"/>
  <c r="N207" i="8" l="1"/>
  <c r="R207" i="8" s="1"/>
  <c r="K205" i="8"/>
  <c r="P205" i="8"/>
  <c r="L206" i="8"/>
  <c r="M206" i="8"/>
  <c r="Q206" i="8" s="1"/>
  <c r="N206" i="8"/>
  <c r="R206" i="8" s="1"/>
  <c r="A208" i="8"/>
  <c r="B207" i="8"/>
  <c r="M207" i="8" s="1"/>
  <c r="Q207" i="8" s="1"/>
  <c r="K200" i="5"/>
  <c r="A203" i="5"/>
  <c r="B202" i="5"/>
  <c r="G208" i="8"/>
  <c r="C208" i="8"/>
  <c r="D208" i="8"/>
  <c r="H208" i="8"/>
  <c r="E208" i="8"/>
  <c r="I208" i="8"/>
  <c r="F208" i="8"/>
  <c r="I203" i="5"/>
  <c r="E203" i="5"/>
  <c r="H203" i="5"/>
  <c r="D203" i="5"/>
  <c r="G203" i="5"/>
  <c r="C203" i="5"/>
  <c r="F203" i="5"/>
  <c r="K206" i="8" l="1"/>
  <c r="P206" i="8"/>
  <c r="O207" i="8"/>
  <c r="S207" i="8" s="1"/>
  <c r="B208" i="8"/>
  <c r="O208" i="8" s="1"/>
  <c r="S208" i="8" s="1"/>
  <c r="A209" i="8"/>
  <c r="L207" i="8"/>
  <c r="K201" i="5"/>
  <c r="A204" i="5"/>
  <c r="B203" i="5"/>
  <c r="G209" i="8"/>
  <c r="E209" i="8"/>
  <c r="I209" i="8"/>
  <c r="F209" i="8"/>
  <c r="C209" i="8"/>
  <c r="D209" i="8"/>
  <c r="H209" i="8"/>
  <c r="F204" i="5"/>
  <c r="I204" i="5"/>
  <c r="E204" i="5"/>
  <c r="H204" i="5"/>
  <c r="D204" i="5"/>
  <c r="G204" i="5"/>
  <c r="C204" i="5"/>
  <c r="N209" i="8" l="1"/>
  <c r="R209" i="8" s="1"/>
  <c r="M208" i="8"/>
  <c r="Q208" i="8" s="1"/>
  <c r="K207" i="8"/>
  <c r="P207" i="8"/>
  <c r="N208" i="8"/>
  <c r="R208" i="8" s="1"/>
  <c r="L208" i="8"/>
  <c r="A210" i="8"/>
  <c r="B209" i="8"/>
  <c r="M209" i="8" s="1"/>
  <c r="Q209" i="8" s="1"/>
  <c r="K202" i="5"/>
  <c r="A205" i="5"/>
  <c r="B204" i="5"/>
  <c r="G210" i="8"/>
  <c r="C210" i="8"/>
  <c r="D210" i="8"/>
  <c r="H210" i="8"/>
  <c r="E210" i="8"/>
  <c r="I210" i="8"/>
  <c r="F210" i="8"/>
  <c r="G205" i="5"/>
  <c r="C205" i="5"/>
  <c r="F205" i="5"/>
  <c r="I205" i="5"/>
  <c r="E205" i="5"/>
  <c r="H205" i="5"/>
  <c r="D205" i="5"/>
  <c r="M210" i="8" l="1"/>
  <c r="Q210" i="8" s="1"/>
  <c r="L210" i="8"/>
  <c r="O209" i="8"/>
  <c r="S209" i="8" s="1"/>
  <c r="B210" i="8"/>
  <c r="O210" i="8" s="1"/>
  <c r="S210" i="8" s="1"/>
  <c r="A211" i="8"/>
  <c r="L209" i="8"/>
  <c r="K208" i="8"/>
  <c r="P208" i="8"/>
  <c r="K203" i="5"/>
  <c r="A206" i="5"/>
  <c r="B205" i="5"/>
  <c r="G211" i="8"/>
  <c r="E211" i="8"/>
  <c r="I211" i="8"/>
  <c r="F211" i="8"/>
  <c r="C211" i="8"/>
  <c r="D211" i="8"/>
  <c r="H211" i="8"/>
  <c r="H206" i="5"/>
  <c r="D206" i="5"/>
  <c r="G206" i="5"/>
  <c r="C206" i="5"/>
  <c r="F206" i="5"/>
  <c r="I206" i="5"/>
  <c r="E206" i="5"/>
  <c r="K210" i="8" l="1"/>
  <c r="P210" i="8"/>
  <c r="A212" i="8"/>
  <c r="B211" i="8"/>
  <c r="M211" i="8" s="1"/>
  <c r="Q211" i="8" s="1"/>
  <c r="N210" i="8"/>
  <c r="R210" i="8" s="1"/>
  <c r="K209" i="8"/>
  <c r="P209" i="8"/>
  <c r="K204" i="5"/>
  <c r="A207" i="5"/>
  <c r="B206" i="5"/>
  <c r="G212" i="8"/>
  <c r="C212" i="8"/>
  <c r="D212" i="8"/>
  <c r="H212" i="8"/>
  <c r="E212" i="8"/>
  <c r="I212" i="8"/>
  <c r="F212" i="8"/>
  <c r="I207" i="5"/>
  <c r="E207" i="5"/>
  <c r="H207" i="5"/>
  <c r="D207" i="5"/>
  <c r="G207" i="5"/>
  <c r="C207" i="5"/>
  <c r="F207" i="5"/>
  <c r="L212" i="8" l="1"/>
  <c r="B212" i="8"/>
  <c r="O212" i="8" s="1"/>
  <c r="S212" i="8" s="1"/>
  <c r="A213" i="8"/>
  <c r="O211" i="8"/>
  <c r="S211" i="8" s="1"/>
  <c r="L211" i="8"/>
  <c r="N211" i="8"/>
  <c r="R211" i="8" s="1"/>
  <c r="K205" i="5"/>
  <c r="A208" i="5"/>
  <c r="B207" i="5"/>
  <c r="G213" i="8"/>
  <c r="I213" i="8"/>
  <c r="E213" i="8"/>
  <c r="F213" i="8"/>
  <c r="C213" i="8"/>
  <c r="D213" i="8"/>
  <c r="H213" i="8"/>
  <c r="F208" i="5"/>
  <c r="I208" i="5"/>
  <c r="E208" i="5"/>
  <c r="H208" i="5"/>
  <c r="D208" i="5"/>
  <c r="G208" i="5"/>
  <c r="C208" i="5"/>
  <c r="N213" i="8" l="1"/>
  <c r="R213" i="8" s="1"/>
  <c r="K211" i="8"/>
  <c r="P211" i="8"/>
  <c r="M212" i="8"/>
  <c r="Q212" i="8" s="1"/>
  <c r="K212" i="8"/>
  <c r="P212" i="8"/>
  <c r="A214" i="8"/>
  <c r="B213" i="8"/>
  <c r="M213" i="8" s="1"/>
  <c r="Q213" i="8" s="1"/>
  <c r="N212" i="8"/>
  <c r="R212" i="8" s="1"/>
  <c r="K206" i="5"/>
  <c r="A209" i="5"/>
  <c r="B208" i="5"/>
  <c r="G214" i="8"/>
  <c r="C214" i="8"/>
  <c r="D214" i="8"/>
  <c r="H214" i="8"/>
  <c r="E214" i="8"/>
  <c r="I214" i="8"/>
  <c r="F214" i="8"/>
  <c r="G209" i="5"/>
  <c r="C209" i="5"/>
  <c r="F209" i="5"/>
  <c r="I209" i="5"/>
  <c r="E209" i="5"/>
  <c r="H209" i="5"/>
  <c r="D209" i="5"/>
  <c r="L214" i="8" l="1"/>
  <c r="O213" i="8"/>
  <c r="S213" i="8" s="1"/>
  <c r="B214" i="8"/>
  <c r="O214" i="8" s="1"/>
  <c r="S214" i="8" s="1"/>
  <c r="A215" i="8"/>
  <c r="L213" i="8"/>
  <c r="K207" i="5"/>
  <c r="A210" i="5"/>
  <c r="B209" i="5"/>
  <c r="G215" i="8"/>
  <c r="E215" i="8"/>
  <c r="I215" i="8"/>
  <c r="F215" i="8"/>
  <c r="C215" i="8"/>
  <c r="D215" i="8"/>
  <c r="H215" i="8"/>
  <c r="H210" i="5"/>
  <c r="D210" i="5"/>
  <c r="G210" i="5"/>
  <c r="C210" i="5"/>
  <c r="F210" i="5"/>
  <c r="I210" i="5"/>
  <c r="E210" i="5"/>
  <c r="N215" i="8" l="1"/>
  <c r="R215" i="8" s="1"/>
  <c r="K214" i="8"/>
  <c r="P214" i="8"/>
  <c r="A216" i="8"/>
  <c r="B215" i="8"/>
  <c r="M215" i="8" s="1"/>
  <c r="Q215" i="8" s="1"/>
  <c r="M214" i="8"/>
  <c r="Q214" i="8" s="1"/>
  <c r="K213" i="8"/>
  <c r="P213" i="8"/>
  <c r="N214" i="8"/>
  <c r="R214" i="8" s="1"/>
  <c r="K208" i="5"/>
  <c r="A211" i="5"/>
  <c r="B210" i="5"/>
  <c r="G216" i="8"/>
  <c r="C216" i="8"/>
  <c r="D216" i="8"/>
  <c r="H216" i="8"/>
  <c r="E216" i="8"/>
  <c r="I216" i="8"/>
  <c r="F216" i="8"/>
  <c r="I211" i="5"/>
  <c r="E211" i="5"/>
  <c r="H211" i="5"/>
  <c r="D211" i="5"/>
  <c r="G211" i="5"/>
  <c r="C211" i="5"/>
  <c r="F211" i="5"/>
  <c r="M216" i="8" l="1"/>
  <c r="Q216" i="8" s="1"/>
  <c r="L216" i="8"/>
  <c r="B216" i="8"/>
  <c r="O216" i="8" s="1"/>
  <c r="S216" i="8" s="1"/>
  <c r="A217" i="8"/>
  <c r="O215" i="8"/>
  <c r="S215" i="8" s="1"/>
  <c r="L215" i="8"/>
  <c r="K209" i="5"/>
  <c r="A212" i="5"/>
  <c r="B211" i="5"/>
  <c r="G217" i="8"/>
  <c r="E217" i="8"/>
  <c r="I217" i="8"/>
  <c r="F217" i="8"/>
  <c r="C217" i="8"/>
  <c r="D217" i="8"/>
  <c r="H217" i="8"/>
  <c r="F212" i="5"/>
  <c r="I212" i="5"/>
  <c r="E212" i="5"/>
  <c r="H212" i="5"/>
  <c r="D212" i="5"/>
  <c r="G212" i="5"/>
  <c r="C212" i="5"/>
  <c r="N217" i="8" l="1"/>
  <c r="R217" i="8" s="1"/>
  <c r="K216" i="8"/>
  <c r="P216" i="8"/>
  <c r="A218" i="8"/>
  <c r="B217" i="8"/>
  <c r="M217" i="8" s="1"/>
  <c r="Q217" i="8" s="1"/>
  <c r="N216" i="8"/>
  <c r="R216" i="8" s="1"/>
  <c r="K215" i="8"/>
  <c r="P215" i="8"/>
  <c r="K210" i="5"/>
  <c r="A213" i="5"/>
  <c r="B212" i="5"/>
  <c r="G218" i="8"/>
  <c r="C218" i="8"/>
  <c r="D218" i="8"/>
  <c r="H218" i="8"/>
  <c r="E218" i="8"/>
  <c r="I218" i="8"/>
  <c r="F218" i="8"/>
  <c r="G213" i="5"/>
  <c r="C213" i="5"/>
  <c r="F213" i="5"/>
  <c r="I213" i="5"/>
  <c r="E213" i="5"/>
  <c r="H213" i="5"/>
  <c r="D213" i="5"/>
  <c r="L218" i="8" l="1"/>
  <c r="B218" i="8"/>
  <c r="O218" i="8" s="1"/>
  <c r="S218" i="8" s="1"/>
  <c r="A219" i="8"/>
  <c r="O217" i="8"/>
  <c r="S217" i="8" s="1"/>
  <c r="L217" i="8"/>
  <c r="K211" i="5"/>
  <c r="A214" i="5"/>
  <c r="B213" i="5"/>
  <c r="G219" i="8"/>
  <c r="E219" i="8"/>
  <c r="I219" i="8"/>
  <c r="F219" i="8"/>
  <c r="C219" i="8"/>
  <c r="D219" i="8"/>
  <c r="H219" i="8"/>
  <c r="H214" i="5"/>
  <c r="D214" i="5"/>
  <c r="G214" i="5"/>
  <c r="C214" i="5"/>
  <c r="F214" i="5"/>
  <c r="I214" i="5"/>
  <c r="E214" i="5"/>
  <c r="O219" i="8" l="1"/>
  <c r="S219" i="8" s="1"/>
  <c r="N219" i="8"/>
  <c r="R219" i="8" s="1"/>
  <c r="M218" i="8"/>
  <c r="Q218" i="8" s="1"/>
  <c r="K217" i="8"/>
  <c r="P217" i="8"/>
  <c r="A220" i="8"/>
  <c r="B219" i="8"/>
  <c r="M219" i="8" s="1"/>
  <c r="Q219" i="8" s="1"/>
  <c r="N218" i="8"/>
  <c r="R218" i="8" s="1"/>
  <c r="K218" i="8"/>
  <c r="P218" i="8"/>
  <c r="K212" i="5"/>
  <c r="A215" i="5"/>
  <c r="B214" i="5"/>
  <c r="G220" i="8"/>
  <c r="C220" i="8"/>
  <c r="D220" i="8"/>
  <c r="H220" i="8"/>
  <c r="E220" i="8"/>
  <c r="I220" i="8"/>
  <c r="F220" i="8"/>
  <c r="I215" i="5"/>
  <c r="E215" i="5"/>
  <c r="H215" i="5"/>
  <c r="D215" i="5"/>
  <c r="G215" i="5"/>
  <c r="C215" i="5"/>
  <c r="F215" i="5"/>
  <c r="N220" i="8" l="1"/>
  <c r="R220" i="8" s="1"/>
  <c r="M220" i="8"/>
  <c r="Q220" i="8" s="1"/>
  <c r="L220" i="8"/>
  <c r="B220" i="8"/>
  <c r="O220" i="8" s="1"/>
  <c r="S220" i="8" s="1"/>
  <c r="A221" i="8"/>
  <c r="L219" i="8"/>
  <c r="K213" i="5"/>
  <c r="A216" i="5"/>
  <c r="B215" i="5"/>
  <c r="G221" i="8"/>
  <c r="I221" i="8"/>
  <c r="E221" i="8"/>
  <c r="F221" i="8"/>
  <c r="C221" i="8"/>
  <c r="D221" i="8"/>
  <c r="H221" i="8"/>
  <c r="F216" i="5"/>
  <c r="I216" i="5"/>
  <c r="E216" i="5"/>
  <c r="H216" i="5"/>
  <c r="D216" i="5"/>
  <c r="G216" i="5"/>
  <c r="C216" i="5"/>
  <c r="O221" i="8" l="1"/>
  <c r="S221" i="8" s="1"/>
  <c r="N221" i="8"/>
  <c r="R221" i="8" s="1"/>
  <c r="K219" i="8"/>
  <c r="P219" i="8"/>
  <c r="K220" i="8"/>
  <c r="P220" i="8"/>
  <c r="A222" i="8"/>
  <c r="B221" i="8"/>
  <c r="M221" i="8" s="1"/>
  <c r="Q221" i="8" s="1"/>
  <c r="K214" i="5"/>
  <c r="A217" i="5"/>
  <c r="B216" i="5"/>
  <c r="G222" i="8"/>
  <c r="C222" i="8"/>
  <c r="D222" i="8"/>
  <c r="I222" i="8"/>
  <c r="E222" i="8"/>
  <c r="F222" i="8"/>
  <c r="H222" i="8"/>
  <c r="G217" i="5"/>
  <c r="C217" i="5"/>
  <c r="F217" i="5"/>
  <c r="I217" i="5"/>
  <c r="E217" i="5"/>
  <c r="H217" i="5"/>
  <c r="D217" i="5"/>
  <c r="N222" i="8" l="1"/>
  <c r="R222" i="8" s="1"/>
  <c r="L221" i="8"/>
  <c r="A223" i="8"/>
  <c r="B222" i="8"/>
  <c r="O222" i="8" s="1"/>
  <c r="S222" i="8" s="1"/>
  <c r="K215" i="5"/>
  <c r="A218" i="5"/>
  <c r="B217" i="5"/>
  <c r="G223" i="8"/>
  <c r="C223" i="8"/>
  <c r="E223" i="8"/>
  <c r="I223" i="8"/>
  <c r="F223" i="8"/>
  <c r="D223" i="8"/>
  <c r="H223" i="8"/>
  <c r="H218" i="5"/>
  <c r="D218" i="5"/>
  <c r="G218" i="5"/>
  <c r="C218" i="5"/>
  <c r="F218" i="5"/>
  <c r="I218" i="5"/>
  <c r="E218" i="5"/>
  <c r="L223" i="8" l="1"/>
  <c r="L222" i="8"/>
  <c r="B223" i="8"/>
  <c r="M223" i="8" s="1"/>
  <c r="Q223" i="8" s="1"/>
  <c r="A224" i="8"/>
  <c r="M222" i="8"/>
  <c r="Q222" i="8" s="1"/>
  <c r="K221" i="8"/>
  <c r="P221" i="8"/>
  <c r="K216" i="5"/>
  <c r="A219" i="5"/>
  <c r="B218" i="5"/>
  <c r="G224" i="8"/>
  <c r="I224" i="8"/>
  <c r="C224" i="8"/>
  <c r="E224" i="8"/>
  <c r="D224" i="8"/>
  <c r="H224" i="8"/>
  <c r="F224" i="8"/>
  <c r="I219" i="5"/>
  <c r="E219" i="5"/>
  <c r="H219" i="5"/>
  <c r="D219" i="5"/>
  <c r="G219" i="5"/>
  <c r="C219" i="5"/>
  <c r="F219" i="5"/>
  <c r="L224" i="8" l="1"/>
  <c r="K223" i="8"/>
  <c r="P223" i="8"/>
  <c r="B224" i="8"/>
  <c r="O224" i="8" s="1"/>
  <c r="S224" i="8" s="1"/>
  <c r="A225" i="8"/>
  <c r="N223" i="8"/>
  <c r="R223" i="8" s="1"/>
  <c r="O223" i="8"/>
  <c r="S223" i="8" s="1"/>
  <c r="K222" i="8"/>
  <c r="P222" i="8"/>
  <c r="K217" i="5"/>
  <c r="A220" i="5"/>
  <c r="B219" i="5"/>
  <c r="G225" i="8"/>
  <c r="I225" i="8"/>
  <c r="C225" i="8"/>
  <c r="E225" i="8"/>
  <c r="F225" i="8"/>
  <c r="D225" i="8"/>
  <c r="H225" i="8"/>
  <c r="F220" i="5"/>
  <c r="I220" i="5"/>
  <c r="E220" i="5"/>
  <c r="H220" i="5"/>
  <c r="D220" i="5"/>
  <c r="G220" i="5"/>
  <c r="C220" i="5"/>
  <c r="O225" i="8" l="1"/>
  <c r="S225" i="8" s="1"/>
  <c r="N225" i="8"/>
  <c r="R225" i="8" s="1"/>
  <c r="A226" i="8"/>
  <c r="B225" i="8"/>
  <c r="M225" i="8" s="1"/>
  <c r="Q225" i="8" s="1"/>
  <c r="K224" i="8"/>
  <c r="P224" i="8"/>
  <c r="N224" i="8"/>
  <c r="R224" i="8" s="1"/>
  <c r="M224" i="8"/>
  <c r="Q224" i="8" s="1"/>
  <c r="K218" i="5"/>
  <c r="A221" i="5"/>
  <c r="B220" i="5"/>
  <c r="G226" i="8"/>
  <c r="C226" i="8"/>
  <c r="D226" i="8"/>
  <c r="H226" i="8"/>
  <c r="E226" i="8"/>
  <c r="I226" i="8"/>
  <c r="F226" i="8"/>
  <c r="G221" i="5"/>
  <c r="C221" i="5"/>
  <c r="F221" i="5"/>
  <c r="I221" i="5"/>
  <c r="E221" i="5"/>
  <c r="H221" i="5"/>
  <c r="D221" i="5"/>
  <c r="L226" i="8" l="1"/>
  <c r="L225" i="8"/>
  <c r="B226" i="8"/>
  <c r="O226" i="8" s="1"/>
  <c r="S226" i="8" s="1"/>
  <c r="A227" i="8"/>
  <c r="K219" i="5"/>
  <c r="A222" i="5"/>
  <c r="B221" i="5"/>
  <c r="G227" i="8"/>
  <c r="E227" i="8"/>
  <c r="I227" i="8"/>
  <c r="F227" i="8"/>
  <c r="C227" i="8"/>
  <c r="D227" i="8"/>
  <c r="H227" i="8"/>
  <c r="H222" i="5"/>
  <c r="D222" i="5"/>
  <c r="G222" i="5"/>
  <c r="C222" i="5"/>
  <c r="F222" i="5"/>
  <c r="I222" i="5"/>
  <c r="E222" i="5"/>
  <c r="O227" i="8" l="1"/>
  <c r="S227" i="8" s="1"/>
  <c r="N227" i="8"/>
  <c r="R227" i="8" s="1"/>
  <c r="A228" i="8"/>
  <c r="B227" i="8"/>
  <c r="M227" i="8" s="1"/>
  <c r="Q227" i="8" s="1"/>
  <c r="M226" i="8"/>
  <c r="Q226" i="8" s="1"/>
  <c r="K226" i="8"/>
  <c r="P226" i="8"/>
  <c r="N226" i="8"/>
  <c r="R226" i="8" s="1"/>
  <c r="K225" i="8"/>
  <c r="P225" i="8"/>
  <c r="K220" i="5"/>
  <c r="A223" i="5"/>
  <c r="B222" i="5"/>
  <c r="G228" i="8"/>
  <c r="C228" i="8"/>
  <c r="D228" i="8"/>
  <c r="H228" i="8"/>
  <c r="E228" i="8"/>
  <c r="I228" i="8"/>
  <c r="F228" i="8"/>
  <c r="I223" i="5"/>
  <c r="E223" i="5"/>
  <c r="H223" i="5"/>
  <c r="D223" i="5"/>
  <c r="G223" i="5"/>
  <c r="C223" i="5"/>
  <c r="F223" i="5"/>
  <c r="M228" i="8" l="1"/>
  <c r="Q228" i="8" s="1"/>
  <c r="L228" i="8"/>
  <c r="L227" i="8"/>
  <c r="B228" i="8"/>
  <c r="O228" i="8" s="1"/>
  <c r="S228" i="8" s="1"/>
  <c r="A229" i="8"/>
  <c r="K221" i="5"/>
  <c r="A224" i="5"/>
  <c r="B223" i="5"/>
  <c r="G229" i="8"/>
  <c r="E229" i="8"/>
  <c r="I229" i="8"/>
  <c r="F229" i="8"/>
  <c r="C229" i="8"/>
  <c r="D229" i="8"/>
  <c r="H229" i="8"/>
  <c r="F224" i="5"/>
  <c r="I224" i="5"/>
  <c r="E224" i="5"/>
  <c r="H224" i="5"/>
  <c r="D224" i="5"/>
  <c r="G224" i="5"/>
  <c r="C224" i="5"/>
  <c r="N229" i="8" l="1"/>
  <c r="R229" i="8" s="1"/>
  <c r="A230" i="8"/>
  <c r="B229" i="8"/>
  <c r="M229" i="8" s="1"/>
  <c r="Q229" i="8" s="1"/>
  <c r="N228" i="8"/>
  <c r="R228" i="8" s="1"/>
  <c r="K228" i="8"/>
  <c r="P228" i="8"/>
  <c r="K227" i="8"/>
  <c r="P227" i="8"/>
  <c r="K222" i="5"/>
  <c r="A225" i="5"/>
  <c r="B224" i="5"/>
  <c r="G230" i="8"/>
  <c r="C230" i="8"/>
  <c r="D230" i="8"/>
  <c r="H230" i="8"/>
  <c r="E230" i="8"/>
  <c r="I230" i="8"/>
  <c r="F230" i="8"/>
  <c r="G225" i="5"/>
  <c r="C225" i="5"/>
  <c r="F225" i="5"/>
  <c r="I225" i="5"/>
  <c r="E225" i="5"/>
  <c r="H225" i="5"/>
  <c r="D225" i="5"/>
  <c r="L230" i="8" l="1"/>
  <c r="O229" i="8"/>
  <c r="S229" i="8" s="1"/>
  <c r="L229" i="8"/>
  <c r="B230" i="8"/>
  <c r="O230" i="8" s="1"/>
  <c r="S230" i="8" s="1"/>
  <c r="A231" i="8"/>
  <c r="K223" i="5"/>
  <c r="A226" i="5"/>
  <c r="B225" i="5"/>
  <c r="G231" i="8"/>
  <c r="I231" i="8"/>
  <c r="E231" i="8"/>
  <c r="F231" i="8"/>
  <c r="C231" i="8"/>
  <c r="D231" i="8"/>
  <c r="H231" i="8"/>
  <c r="H226" i="5"/>
  <c r="D226" i="5"/>
  <c r="G226" i="5"/>
  <c r="C226" i="5"/>
  <c r="F226" i="5"/>
  <c r="I226" i="5"/>
  <c r="E226" i="5"/>
  <c r="M230" i="8" l="1"/>
  <c r="Q230" i="8" s="1"/>
  <c r="K230" i="8"/>
  <c r="P230" i="8"/>
  <c r="K229" i="8"/>
  <c r="P229" i="8"/>
  <c r="N230" i="8"/>
  <c r="R230" i="8" s="1"/>
  <c r="A232" i="8"/>
  <c r="B231" i="8"/>
  <c r="M231" i="8" s="1"/>
  <c r="Q231" i="8" s="1"/>
  <c r="K224" i="5"/>
  <c r="A227" i="5"/>
  <c r="B226" i="5"/>
  <c r="G232" i="8"/>
  <c r="C232" i="8"/>
  <c r="D232" i="8"/>
  <c r="H232" i="8"/>
  <c r="E232" i="8"/>
  <c r="I232" i="8"/>
  <c r="F232" i="8"/>
  <c r="I227" i="5"/>
  <c r="E227" i="5"/>
  <c r="H227" i="5"/>
  <c r="D227" i="5"/>
  <c r="G227" i="5"/>
  <c r="C227" i="5"/>
  <c r="F227" i="5"/>
  <c r="L232" i="8" l="1"/>
  <c r="B232" i="8"/>
  <c r="O232" i="8" s="1"/>
  <c r="S232" i="8" s="1"/>
  <c r="A233" i="8"/>
  <c r="O231" i="8"/>
  <c r="S231" i="8" s="1"/>
  <c r="L231" i="8"/>
  <c r="N231" i="8"/>
  <c r="R231" i="8" s="1"/>
  <c r="K225" i="5"/>
  <c r="A228" i="5"/>
  <c r="B227" i="5"/>
  <c r="G233" i="8"/>
  <c r="E233" i="8"/>
  <c r="I233" i="8"/>
  <c r="F233" i="8"/>
  <c r="C233" i="8"/>
  <c r="D233" i="8"/>
  <c r="H233" i="8"/>
  <c r="F228" i="5"/>
  <c r="I228" i="5"/>
  <c r="E228" i="5"/>
  <c r="H228" i="5"/>
  <c r="D228" i="5"/>
  <c r="G228" i="5"/>
  <c r="C228" i="5"/>
  <c r="N233" i="8" l="1"/>
  <c r="R233" i="8" s="1"/>
  <c r="K231" i="8"/>
  <c r="P231" i="8"/>
  <c r="M232" i="8"/>
  <c r="Q232" i="8" s="1"/>
  <c r="K232" i="8"/>
  <c r="P232" i="8"/>
  <c r="A234" i="8"/>
  <c r="B233" i="8"/>
  <c r="M233" i="8" s="1"/>
  <c r="Q233" i="8" s="1"/>
  <c r="N232" i="8"/>
  <c r="R232" i="8" s="1"/>
  <c r="K226" i="5"/>
  <c r="A229" i="5"/>
  <c r="B228" i="5"/>
  <c r="G234" i="8"/>
  <c r="C234" i="8"/>
  <c r="D234" i="8"/>
  <c r="H234" i="8"/>
  <c r="E234" i="8"/>
  <c r="I234" i="8"/>
  <c r="F234" i="8"/>
  <c r="G229" i="5"/>
  <c r="C229" i="5"/>
  <c r="F229" i="5"/>
  <c r="I229" i="5"/>
  <c r="E229" i="5"/>
  <c r="H229" i="5"/>
  <c r="D229" i="5"/>
  <c r="M234" i="8" l="1"/>
  <c r="Q234" i="8" s="1"/>
  <c r="L234" i="8"/>
  <c r="B234" i="8"/>
  <c r="O234" i="8" s="1"/>
  <c r="S234" i="8" s="1"/>
  <c r="A235" i="8"/>
  <c r="L233" i="8"/>
  <c r="O233" i="8"/>
  <c r="S233" i="8" s="1"/>
  <c r="K227" i="5"/>
  <c r="A230" i="5"/>
  <c r="B229" i="5"/>
  <c r="G235" i="8"/>
  <c r="E235" i="8"/>
  <c r="I235" i="8"/>
  <c r="F235" i="8"/>
  <c r="C235" i="8"/>
  <c r="D235" i="8"/>
  <c r="H235" i="8"/>
  <c r="H230" i="5"/>
  <c r="D230" i="5"/>
  <c r="G230" i="5"/>
  <c r="C230" i="5"/>
  <c r="F230" i="5"/>
  <c r="I230" i="5"/>
  <c r="E230" i="5"/>
  <c r="K234" i="8" l="1"/>
  <c r="P234" i="8"/>
  <c r="A236" i="8"/>
  <c r="B235" i="8"/>
  <c r="M235" i="8" s="1"/>
  <c r="Q235" i="8" s="1"/>
  <c r="N234" i="8"/>
  <c r="R234" i="8" s="1"/>
  <c r="K233" i="8"/>
  <c r="P233" i="8"/>
  <c r="K228" i="5"/>
  <c r="A231" i="5"/>
  <c r="B230" i="5"/>
  <c r="G236" i="8"/>
  <c r="C236" i="8"/>
  <c r="D236" i="8"/>
  <c r="H236" i="8"/>
  <c r="E236" i="8"/>
  <c r="I236" i="8"/>
  <c r="F236" i="8"/>
  <c r="I231" i="5"/>
  <c r="E231" i="5"/>
  <c r="H231" i="5"/>
  <c r="D231" i="5"/>
  <c r="G231" i="5"/>
  <c r="C231" i="5"/>
  <c r="F231" i="5"/>
  <c r="M236" i="8" l="1"/>
  <c r="Q236" i="8" s="1"/>
  <c r="L236" i="8"/>
  <c r="N235" i="8"/>
  <c r="R235" i="8" s="1"/>
  <c r="B236" i="8"/>
  <c r="O236" i="8" s="1"/>
  <c r="S236" i="8" s="1"/>
  <c r="A237" i="8"/>
  <c r="O235" i="8"/>
  <c r="S235" i="8" s="1"/>
  <c r="L235" i="8"/>
  <c r="K229" i="5"/>
  <c r="A232" i="5"/>
  <c r="B231" i="5"/>
  <c r="G237" i="8"/>
  <c r="E237" i="8"/>
  <c r="I237" i="8"/>
  <c r="F237" i="8"/>
  <c r="C237" i="8"/>
  <c r="D237" i="8"/>
  <c r="H237" i="8"/>
  <c r="F232" i="5"/>
  <c r="I232" i="5"/>
  <c r="E232" i="5"/>
  <c r="H232" i="5"/>
  <c r="D232" i="5"/>
  <c r="G232" i="5"/>
  <c r="C232" i="5"/>
  <c r="K236" i="8" l="1"/>
  <c r="P236" i="8"/>
  <c r="A238" i="8"/>
  <c r="B237" i="8"/>
  <c r="M237" i="8" s="1"/>
  <c r="Q237" i="8" s="1"/>
  <c r="N236" i="8"/>
  <c r="R236" i="8" s="1"/>
  <c r="K235" i="8"/>
  <c r="P235" i="8"/>
  <c r="K230" i="5"/>
  <c r="A233" i="5"/>
  <c r="B232" i="5"/>
  <c r="G238" i="8"/>
  <c r="C238" i="8"/>
  <c r="D238" i="8"/>
  <c r="H238" i="8"/>
  <c r="E238" i="8"/>
  <c r="I238" i="8"/>
  <c r="F238" i="8"/>
  <c r="G233" i="5"/>
  <c r="C233" i="5"/>
  <c r="F233" i="5"/>
  <c r="I233" i="5"/>
  <c r="E233" i="5"/>
  <c r="H233" i="5"/>
  <c r="D233" i="5"/>
  <c r="N238" i="8" l="1"/>
  <c r="R238" i="8" s="1"/>
  <c r="M238" i="8"/>
  <c r="Q238" i="8" s="1"/>
  <c r="L238" i="8"/>
  <c r="B238" i="8"/>
  <c r="O238" i="8" s="1"/>
  <c r="S238" i="8" s="1"/>
  <c r="A239" i="8"/>
  <c r="O237" i="8"/>
  <c r="S237" i="8" s="1"/>
  <c r="N237" i="8"/>
  <c r="R237" i="8" s="1"/>
  <c r="L237" i="8"/>
  <c r="K231" i="5"/>
  <c r="A234" i="5"/>
  <c r="B233" i="5"/>
  <c r="G239" i="8"/>
  <c r="I239" i="8"/>
  <c r="E239" i="8"/>
  <c r="F239" i="8"/>
  <c r="C239" i="8"/>
  <c r="D239" i="8"/>
  <c r="H239" i="8"/>
  <c r="H234" i="5"/>
  <c r="D234" i="5"/>
  <c r="G234" i="5"/>
  <c r="C234" i="5"/>
  <c r="F234" i="5"/>
  <c r="I234" i="5"/>
  <c r="E234" i="5"/>
  <c r="N239" i="8" l="1"/>
  <c r="R239" i="8" s="1"/>
  <c r="A240" i="8"/>
  <c r="B239" i="8"/>
  <c r="M239" i="8" s="1"/>
  <c r="Q239" i="8" s="1"/>
  <c r="K238" i="8"/>
  <c r="P238" i="8"/>
  <c r="K237" i="8"/>
  <c r="P237" i="8"/>
  <c r="K232" i="5"/>
  <c r="A235" i="5"/>
  <c r="B234" i="5"/>
  <c r="G240" i="8"/>
  <c r="C240" i="8"/>
  <c r="D240" i="8"/>
  <c r="H240" i="8"/>
  <c r="E240" i="8"/>
  <c r="I240" i="8"/>
  <c r="F240" i="8"/>
  <c r="I235" i="5"/>
  <c r="E235" i="5"/>
  <c r="H235" i="5"/>
  <c r="D235" i="5"/>
  <c r="G235" i="5"/>
  <c r="C235" i="5"/>
  <c r="F235" i="5"/>
  <c r="L240" i="8" l="1"/>
  <c r="O239" i="8"/>
  <c r="S239" i="8" s="1"/>
  <c r="L239" i="8"/>
  <c r="B240" i="8"/>
  <c r="O240" i="8" s="1"/>
  <c r="S240" i="8" s="1"/>
  <c r="A241" i="8"/>
  <c r="K233" i="5"/>
  <c r="A236" i="5"/>
  <c r="B235" i="5"/>
  <c r="G241" i="8"/>
  <c r="E241" i="8"/>
  <c r="I241" i="8"/>
  <c r="F241" i="8"/>
  <c r="C241" i="8"/>
  <c r="D241" i="8"/>
  <c r="H241" i="8"/>
  <c r="F236" i="5"/>
  <c r="I236" i="5"/>
  <c r="E236" i="5"/>
  <c r="H236" i="5"/>
  <c r="D236" i="5"/>
  <c r="G236" i="5"/>
  <c r="C236" i="5"/>
  <c r="N241" i="8" l="1"/>
  <c r="R241" i="8" s="1"/>
  <c r="A242" i="8"/>
  <c r="B241" i="8"/>
  <c r="M241" i="8" s="1"/>
  <c r="Q241" i="8" s="1"/>
  <c r="M240" i="8"/>
  <c r="Q240" i="8" s="1"/>
  <c r="K239" i="8"/>
  <c r="P239" i="8"/>
  <c r="N240" i="8"/>
  <c r="R240" i="8" s="1"/>
  <c r="K240" i="8"/>
  <c r="P240" i="8"/>
  <c r="K234" i="5"/>
  <c r="A237" i="5"/>
  <c r="B236" i="5"/>
  <c r="G242" i="8"/>
  <c r="C242" i="8"/>
  <c r="D242" i="8"/>
  <c r="H242" i="8"/>
  <c r="E242" i="8"/>
  <c r="I242" i="8"/>
  <c r="F242" i="8"/>
  <c r="G237" i="5"/>
  <c r="C237" i="5"/>
  <c r="F237" i="5"/>
  <c r="I237" i="5"/>
  <c r="E237" i="5"/>
  <c r="H237" i="5"/>
  <c r="D237" i="5"/>
  <c r="L242" i="8" l="1"/>
  <c r="O241" i="8"/>
  <c r="S241" i="8" s="1"/>
  <c r="L241" i="8"/>
  <c r="B242" i="8"/>
  <c r="O242" i="8" s="1"/>
  <c r="S242" i="8" s="1"/>
  <c r="A243" i="8"/>
  <c r="K235" i="5"/>
  <c r="A238" i="5"/>
  <c r="B237" i="5"/>
  <c r="G243" i="8"/>
  <c r="E243" i="8"/>
  <c r="I243" i="8"/>
  <c r="F243" i="8"/>
  <c r="C243" i="8"/>
  <c r="D243" i="8"/>
  <c r="H243" i="8"/>
  <c r="H238" i="5"/>
  <c r="D238" i="5"/>
  <c r="G238" i="5"/>
  <c r="C238" i="5"/>
  <c r="F238" i="5"/>
  <c r="I238" i="5"/>
  <c r="E238" i="5"/>
  <c r="N243" i="8" l="1"/>
  <c r="R243" i="8" s="1"/>
  <c r="K242" i="8"/>
  <c r="P242" i="8"/>
  <c r="M242" i="8"/>
  <c r="Q242" i="8" s="1"/>
  <c r="A244" i="8"/>
  <c r="B243" i="8"/>
  <c r="M243" i="8" s="1"/>
  <c r="Q243" i="8" s="1"/>
  <c r="K241" i="8"/>
  <c r="P241" i="8"/>
  <c r="N242" i="8"/>
  <c r="R242" i="8" s="1"/>
  <c r="K236" i="5"/>
  <c r="A239" i="5"/>
  <c r="B238" i="5"/>
  <c r="G244" i="8"/>
  <c r="C244" i="8"/>
  <c r="D244" i="8"/>
  <c r="H244" i="8"/>
  <c r="E244" i="8"/>
  <c r="I244" i="8"/>
  <c r="F244" i="8"/>
  <c r="I239" i="5"/>
  <c r="E239" i="5"/>
  <c r="H239" i="5"/>
  <c r="D239" i="5"/>
  <c r="G239" i="5"/>
  <c r="C239" i="5"/>
  <c r="F239" i="5"/>
  <c r="M244" i="8" l="1"/>
  <c r="Q244" i="8" s="1"/>
  <c r="L244" i="8"/>
  <c r="O243" i="8"/>
  <c r="S243" i="8" s="1"/>
  <c r="B244" i="8"/>
  <c r="O244" i="8" s="1"/>
  <c r="S244" i="8" s="1"/>
  <c r="A245" i="8"/>
  <c r="L243" i="8"/>
  <c r="K237" i="5"/>
  <c r="A240" i="5"/>
  <c r="B239" i="5"/>
  <c r="G245" i="8"/>
  <c r="E245" i="8"/>
  <c r="I245" i="8"/>
  <c r="F245" i="8"/>
  <c r="C245" i="8"/>
  <c r="D245" i="8"/>
  <c r="H245" i="8"/>
  <c r="F240" i="5"/>
  <c r="I240" i="5"/>
  <c r="E240" i="5"/>
  <c r="H240" i="5"/>
  <c r="D240" i="5"/>
  <c r="G240" i="5"/>
  <c r="C240" i="5"/>
  <c r="K244" i="8" l="1"/>
  <c r="P244" i="8"/>
  <c r="A246" i="8"/>
  <c r="B245" i="8"/>
  <c r="M245" i="8" s="1"/>
  <c r="Q245" i="8" s="1"/>
  <c r="N244" i="8"/>
  <c r="R244" i="8" s="1"/>
  <c r="K243" i="8"/>
  <c r="P243" i="8"/>
  <c r="K238" i="5"/>
  <c r="A241" i="5"/>
  <c r="B240" i="5"/>
  <c r="G246" i="8"/>
  <c r="C246" i="8"/>
  <c r="D246" i="8"/>
  <c r="H246" i="8"/>
  <c r="E246" i="8"/>
  <c r="I246" i="8"/>
  <c r="F246" i="8"/>
  <c r="G241" i="5"/>
  <c r="C241" i="5"/>
  <c r="F241" i="5"/>
  <c r="I241" i="5"/>
  <c r="E241" i="5"/>
  <c r="H241" i="5"/>
  <c r="D241" i="5"/>
  <c r="L246" i="8" l="1"/>
  <c r="N245" i="8"/>
  <c r="R245" i="8" s="1"/>
  <c r="B246" i="8"/>
  <c r="O246" i="8" s="1"/>
  <c r="S246" i="8" s="1"/>
  <c r="A247" i="8"/>
  <c r="O245" i="8"/>
  <c r="S245" i="8" s="1"/>
  <c r="L245" i="8"/>
  <c r="K239" i="5"/>
  <c r="A242" i="5"/>
  <c r="B241" i="5"/>
  <c r="G247" i="8"/>
  <c r="I247" i="8"/>
  <c r="E247" i="8"/>
  <c r="F247" i="8"/>
  <c r="C247" i="8"/>
  <c r="D247" i="8"/>
  <c r="H247" i="8"/>
  <c r="H242" i="5"/>
  <c r="D242" i="5"/>
  <c r="G242" i="5"/>
  <c r="C242" i="5"/>
  <c r="F242" i="5"/>
  <c r="I242" i="5"/>
  <c r="E242" i="5"/>
  <c r="N247" i="8" l="1"/>
  <c r="R247" i="8" s="1"/>
  <c r="K246" i="8"/>
  <c r="P246" i="8"/>
  <c r="A248" i="8"/>
  <c r="B247" i="8"/>
  <c r="M247" i="8" s="1"/>
  <c r="Q247" i="8" s="1"/>
  <c r="M246" i="8"/>
  <c r="Q246" i="8" s="1"/>
  <c r="N246" i="8"/>
  <c r="R246" i="8" s="1"/>
  <c r="K245" i="8"/>
  <c r="P245" i="8"/>
  <c r="K240" i="5"/>
  <c r="A243" i="5"/>
  <c r="B242" i="5"/>
  <c r="G248" i="8"/>
  <c r="C248" i="8"/>
  <c r="D248" i="8"/>
  <c r="H248" i="8"/>
  <c r="E248" i="8"/>
  <c r="I248" i="8"/>
  <c r="F248" i="8"/>
  <c r="I243" i="5"/>
  <c r="E243" i="5"/>
  <c r="H243" i="5"/>
  <c r="D243" i="5"/>
  <c r="G243" i="5"/>
  <c r="C243" i="5"/>
  <c r="F243" i="5"/>
  <c r="L248" i="8" l="1"/>
  <c r="O247" i="8"/>
  <c r="S247" i="8" s="1"/>
  <c r="L247" i="8"/>
  <c r="B248" i="8"/>
  <c r="O248" i="8" s="1"/>
  <c r="S248" i="8" s="1"/>
  <c r="A249" i="8"/>
  <c r="K241" i="5"/>
  <c r="A244" i="5"/>
  <c r="B243" i="5"/>
  <c r="G249" i="8"/>
  <c r="E249" i="8"/>
  <c r="I249" i="8"/>
  <c r="F249" i="8"/>
  <c r="C249" i="8"/>
  <c r="D249" i="8"/>
  <c r="H249" i="8"/>
  <c r="F244" i="5"/>
  <c r="I244" i="5"/>
  <c r="E244" i="5"/>
  <c r="H244" i="5"/>
  <c r="D244" i="5"/>
  <c r="G244" i="5"/>
  <c r="C244" i="5"/>
  <c r="N249" i="8" l="1"/>
  <c r="R249" i="8" s="1"/>
  <c r="A250" i="8"/>
  <c r="B249" i="8"/>
  <c r="M249" i="8" s="1"/>
  <c r="Q249" i="8" s="1"/>
  <c r="M248" i="8"/>
  <c r="Q248" i="8" s="1"/>
  <c r="K247" i="8"/>
  <c r="P247" i="8"/>
  <c r="N248" i="8"/>
  <c r="R248" i="8" s="1"/>
  <c r="K248" i="8"/>
  <c r="P248" i="8"/>
  <c r="K242" i="5"/>
  <c r="A245" i="5"/>
  <c r="B244" i="5"/>
  <c r="G250" i="8"/>
  <c r="C250" i="8"/>
  <c r="D250" i="8"/>
  <c r="H250" i="8"/>
  <c r="E250" i="8"/>
  <c r="I250" i="8"/>
  <c r="F250" i="8"/>
  <c r="G245" i="5"/>
  <c r="C245" i="5"/>
  <c r="F245" i="5"/>
  <c r="I245" i="5"/>
  <c r="E245" i="5"/>
  <c r="H245" i="5"/>
  <c r="D245" i="5"/>
  <c r="L250" i="8" l="1"/>
  <c r="O249" i="8"/>
  <c r="S249" i="8" s="1"/>
  <c r="L249" i="8"/>
  <c r="B250" i="8"/>
  <c r="O250" i="8" s="1"/>
  <c r="S250" i="8" s="1"/>
  <c r="A251" i="8"/>
  <c r="K243" i="5"/>
  <c r="A246" i="5"/>
  <c r="B245" i="5"/>
  <c r="G251" i="8"/>
  <c r="E251" i="8"/>
  <c r="I251" i="8"/>
  <c r="F251" i="8"/>
  <c r="C251" i="8"/>
  <c r="D251" i="8"/>
  <c r="H251" i="8"/>
  <c r="H246" i="5"/>
  <c r="D246" i="5"/>
  <c r="G246" i="5"/>
  <c r="C246" i="5"/>
  <c r="F246" i="5"/>
  <c r="I246" i="5"/>
  <c r="E246" i="5"/>
  <c r="N251" i="8" l="1"/>
  <c r="R251" i="8" s="1"/>
  <c r="A252" i="8"/>
  <c r="B251" i="8"/>
  <c r="M251" i="8" s="1"/>
  <c r="Q251" i="8" s="1"/>
  <c r="M250" i="8"/>
  <c r="Q250" i="8" s="1"/>
  <c r="K249" i="8"/>
  <c r="P249" i="8"/>
  <c r="N250" i="8"/>
  <c r="R250" i="8" s="1"/>
  <c r="K250" i="8"/>
  <c r="P250" i="8"/>
  <c r="K244" i="5"/>
  <c r="A247" i="5"/>
  <c r="B246" i="5"/>
  <c r="G252" i="8"/>
  <c r="C252" i="8"/>
  <c r="D252" i="8"/>
  <c r="H252" i="8"/>
  <c r="E252" i="8"/>
  <c r="I252" i="8"/>
  <c r="F252" i="8"/>
  <c r="I247" i="5"/>
  <c r="E247" i="5"/>
  <c r="H247" i="5"/>
  <c r="D247" i="5"/>
  <c r="G247" i="5"/>
  <c r="C247" i="5"/>
  <c r="F247" i="5"/>
  <c r="L252" i="8" l="1"/>
  <c r="O251" i="8"/>
  <c r="S251" i="8" s="1"/>
  <c r="L251" i="8"/>
  <c r="B252" i="8"/>
  <c r="O252" i="8" s="1"/>
  <c r="S252" i="8" s="1"/>
  <c r="A253" i="8"/>
  <c r="K245" i="5"/>
  <c r="A248" i="5"/>
  <c r="B247" i="5"/>
  <c r="G253" i="8"/>
  <c r="E253" i="8"/>
  <c r="I253" i="8"/>
  <c r="F253" i="8"/>
  <c r="C253" i="8"/>
  <c r="D253" i="8"/>
  <c r="H253" i="8"/>
  <c r="F248" i="5"/>
  <c r="I248" i="5"/>
  <c r="E248" i="5"/>
  <c r="H248" i="5"/>
  <c r="D248" i="5"/>
  <c r="G248" i="5"/>
  <c r="C248" i="5"/>
  <c r="O253" i="8" l="1"/>
  <c r="S253" i="8" s="1"/>
  <c r="N253" i="8"/>
  <c r="R253" i="8" s="1"/>
  <c r="A254" i="8"/>
  <c r="B253" i="8"/>
  <c r="M253" i="8" s="1"/>
  <c r="Q253" i="8" s="1"/>
  <c r="M252" i="8"/>
  <c r="Q252" i="8" s="1"/>
  <c r="K252" i="8"/>
  <c r="P252" i="8"/>
  <c r="K251" i="8"/>
  <c r="P251" i="8"/>
  <c r="N252" i="8"/>
  <c r="R252" i="8" s="1"/>
  <c r="K246" i="5"/>
  <c r="A249" i="5"/>
  <c r="B248" i="5"/>
  <c r="G254" i="8"/>
  <c r="C254" i="8"/>
  <c r="H254" i="8"/>
  <c r="D254" i="8"/>
  <c r="E254" i="8"/>
  <c r="F254" i="8"/>
  <c r="I254" i="8"/>
  <c r="G249" i="5"/>
  <c r="C249" i="5"/>
  <c r="F249" i="5"/>
  <c r="I249" i="5"/>
  <c r="E249" i="5"/>
  <c r="H249" i="5"/>
  <c r="D249" i="5"/>
  <c r="M254" i="8" l="1"/>
  <c r="Q254" i="8" s="1"/>
  <c r="L253" i="8"/>
  <c r="A255" i="8"/>
  <c r="B254" i="8"/>
  <c r="N254" i="8" s="1"/>
  <c r="R254" i="8" s="1"/>
  <c r="K247" i="5"/>
  <c r="A250" i="5"/>
  <c r="B249" i="5"/>
  <c r="G255" i="8"/>
  <c r="F255" i="8"/>
  <c r="H255" i="8"/>
  <c r="D255" i="8"/>
  <c r="E255" i="8"/>
  <c r="I255" i="8"/>
  <c r="C255" i="8"/>
  <c r="H250" i="5"/>
  <c r="D250" i="5"/>
  <c r="G250" i="5"/>
  <c r="C250" i="5"/>
  <c r="F250" i="5"/>
  <c r="I250" i="5"/>
  <c r="E250" i="5"/>
  <c r="M255" i="8" l="1"/>
  <c r="Q255" i="8" s="1"/>
  <c r="O254" i="8"/>
  <c r="S254" i="8" s="1"/>
  <c r="A256" i="8"/>
  <c r="B255" i="8"/>
  <c r="L255" i="8" s="1"/>
  <c r="L254" i="8"/>
  <c r="K253" i="8"/>
  <c r="P253" i="8"/>
  <c r="K248" i="5"/>
  <c r="A251" i="5"/>
  <c r="B250" i="5"/>
  <c r="G256" i="8"/>
  <c r="F256" i="8"/>
  <c r="C256" i="8"/>
  <c r="D256" i="8"/>
  <c r="H256" i="8"/>
  <c r="E256" i="8"/>
  <c r="I256" i="8"/>
  <c r="I251" i="5"/>
  <c r="E251" i="5"/>
  <c r="H251" i="5"/>
  <c r="D251" i="5"/>
  <c r="G251" i="5"/>
  <c r="C251" i="5"/>
  <c r="F251" i="5"/>
  <c r="L256" i="8" l="1"/>
  <c r="O256" i="8"/>
  <c r="S256" i="8" s="1"/>
  <c r="K255" i="8"/>
  <c r="P255" i="8"/>
  <c r="N255" i="8"/>
  <c r="R255" i="8" s="1"/>
  <c r="K254" i="8"/>
  <c r="P254" i="8"/>
  <c r="A257" i="8"/>
  <c r="B256" i="8"/>
  <c r="N256" i="8" s="1"/>
  <c r="R256" i="8" s="1"/>
  <c r="O255" i="8"/>
  <c r="S255" i="8" s="1"/>
  <c r="K249" i="5"/>
  <c r="A252" i="5"/>
  <c r="B251" i="5"/>
  <c r="G257" i="8"/>
  <c r="D257" i="8"/>
  <c r="H257" i="8"/>
  <c r="E257" i="8"/>
  <c r="I257" i="8"/>
  <c r="F257" i="8"/>
  <c r="C257" i="8"/>
  <c r="F252" i="5"/>
  <c r="I252" i="5"/>
  <c r="E252" i="5"/>
  <c r="H252" i="5"/>
  <c r="D252" i="5"/>
  <c r="G252" i="5"/>
  <c r="C252" i="5"/>
  <c r="K256" i="8" l="1"/>
  <c r="P256" i="8"/>
  <c r="A258" i="8"/>
  <c r="B257" i="8"/>
  <c r="L257" i="8" s="1"/>
  <c r="M256" i="8"/>
  <c r="Q256" i="8" s="1"/>
  <c r="K250" i="5"/>
  <c r="A253" i="5"/>
  <c r="B252" i="5"/>
  <c r="G258" i="8"/>
  <c r="F258" i="8"/>
  <c r="C258" i="8"/>
  <c r="D258" i="8"/>
  <c r="H258" i="8"/>
  <c r="E258" i="8"/>
  <c r="I258" i="8"/>
  <c r="G253" i="5"/>
  <c r="C253" i="5"/>
  <c r="F253" i="5"/>
  <c r="I253" i="5"/>
  <c r="E253" i="5"/>
  <c r="H253" i="5"/>
  <c r="D253" i="5"/>
  <c r="K257" i="8" l="1"/>
  <c r="P257" i="8"/>
  <c r="A259" i="8"/>
  <c r="B258" i="8"/>
  <c r="N258" i="8" s="1"/>
  <c r="R258" i="8" s="1"/>
  <c r="N257" i="8"/>
  <c r="R257" i="8" s="1"/>
  <c r="M257" i="8"/>
  <c r="Q257" i="8" s="1"/>
  <c r="O257" i="8"/>
  <c r="S257" i="8" s="1"/>
  <c r="K251" i="5"/>
  <c r="A254" i="5"/>
  <c r="B253" i="5"/>
  <c r="G259" i="8"/>
  <c r="H259" i="8"/>
  <c r="D259" i="8"/>
  <c r="E259" i="8"/>
  <c r="I259" i="8"/>
  <c r="F259" i="8"/>
  <c r="C259" i="8"/>
  <c r="H254" i="5"/>
  <c r="D254" i="5"/>
  <c r="G254" i="5"/>
  <c r="C254" i="5"/>
  <c r="F254" i="5"/>
  <c r="I254" i="5"/>
  <c r="E254" i="5"/>
  <c r="M259" i="8" l="1"/>
  <c r="Q259" i="8" s="1"/>
  <c r="A260" i="8"/>
  <c r="B259" i="8"/>
  <c r="L259" i="8" s="1"/>
  <c r="L258" i="8"/>
  <c r="M258" i="8"/>
  <c r="Q258" i="8" s="1"/>
  <c r="O258" i="8"/>
  <c r="S258" i="8" s="1"/>
  <c r="K252" i="5"/>
  <c r="A255" i="5"/>
  <c r="B254" i="5"/>
  <c r="G260" i="8"/>
  <c r="F260" i="8"/>
  <c r="C260" i="8"/>
  <c r="D260" i="8"/>
  <c r="H260" i="8"/>
  <c r="E260" i="8"/>
  <c r="I260" i="8"/>
  <c r="I255" i="5"/>
  <c r="E255" i="5"/>
  <c r="H255" i="5"/>
  <c r="D255" i="5"/>
  <c r="G255" i="5"/>
  <c r="C255" i="5"/>
  <c r="F255" i="5"/>
  <c r="K259" i="8" l="1"/>
  <c r="P259" i="8"/>
  <c r="K258" i="8"/>
  <c r="P258" i="8"/>
  <c r="N259" i="8"/>
  <c r="R259" i="8" s="1"/>
  <c r="O259" i="8"/>
  <c r="S259" i="8" s="1"/>
  <c r="A261" i="8"/>
  <c r="B260" i="8"/>
  <c r="N260" i="8" s="1"/>
  <c r="R260" i="8" s="1"/>
  <c r="K253" i="5"/>
  <c r="A256" i="5"/>
  <c r="B255" i="5"/>
  <c r="G261" i="8"/>
  <c r="D261" i="8"/>
  <c r="H261" i="8"/>
  <c r="E261" i="8"/>
  <c r="I261" i="8"/>
  <c r="F261" i="8"/>
  <c r="C261" i="8"/>
  <c r="F256" i="5"/>
  <c r="I256" i="5"/>
  <c r="E256" i="5"/>
  <c r="H256" i="5"/>
  <c r="D256" i="5"/>
  <c r="G256" i="5"/>
  <c r="C256" i="5"/>
  <c r="M261" i="8" l="1"/>
  <c r="Q261" i="8" s="1"/>
  <c r="O260" i="8"/>
  <c r="S260" i="8" s="1"/>
  <c r="A262" i="8"/>
  <c r="B261" i="8"/>
  <c r="L261" i="8" s="1"/>
  <c r="L260" i="8"/>
  <c r="M260" i="8"/>
  <c r="Q260" i="8" s="1"/>
  <c r="K254" i="5"/>
  <c r="A257" i="5"/>
  <c r="B256" i="5"/>
  <c r="G262" i="8"/>
  <c r="F262" i="8"/>
  <c r="C262" i="8"/>
  <c r="D262" i="8"/>
  <c r="H262" i="8"/>
  <c r="E262" i="8"/>
  <c r="I262" i="8"/>
  <c r="G257" i="5"/>
  <c r="C257" i="5"/>
  <c r="F257" i="5"/>
  <c r="I257" i="5"/>
  <c r="E257" i="5"/>
  <c r="H257" i="5"/>
  <c r="D257" i="5"/>
  <c r="O262" i="8" l="1"/>
  <c r="S262" i="8" s="1"/>
  <c r="K261" i="8"/>
  <c r="P261" i="8"/>
  <c r="K260" i="8"/>
  <c r="P260" i="8"/>
  <c r="N261" i="8"/>
  <c r="R261" i="8" s="1"/>
  <c r="A263" i="8"/>
  <c r="B262" i="8"/>
  <c r="N262" i="8" s="1"/>
  <c r="R262" i="8" s="1"/>
  <c r="O261" i="8"/>
  <c r="S261" i="8" s="1"/>
  <c r="K255" i="5"/>
  <c r="A258" i="5"/>
  <c r="B257" i="5"/>
  <c r="G263" i="8"/>
  <c r="D263" i="8"/>
  <c r="H263" i="8"/>
  <c r="E263" i="8"/>
  <c r="I263" i="8"/>
  <c r="F263" i="8"/>
  <c r="C263" i="8"/>
  <c r="H258" i="5"/>
  <c r="D258" i="5"/>
  <c r="G258" i="5"/>
  <c r="C258" i="5"/>
  <c r="F258" i="5"/>
  <c r="I258" i="5"/>
  <c r="E258" i="5"/>
  <c r="L262" i="8" l="1"/>
  <c r="A264" i="8"/>
  <c r="B263" i="8"/>
  <c r="L263" i="8" s="1"/>
  <c r="M262" i="8"/>
  <c r="Q262" i="8" s="1"/>
  <c r="K256" i="5"/>
  <c r="A259" i="5"/>
  <c r="B258" i="5"/>
  <c r="G264" i="8"/>
  <c r="F264" i="8"/>
  <c r="C264" i="8"/>
  <c r="D264" i="8"/>
  <c r="H264" i="8"/>
  <c r="E264" i="8"/>
  <c r="I264" i="8"/>
  <c r="I259" i="5"/>
  <c r="E259" i="5"/>
  <c r="H259" i="5"/>
  <c r="D259" i="5"/>
  <c r="G259" i="5"/>
  <c r="C259" i="5"/>
  <c r="F259" i="5"/>
  <c r="L264" i="8" l="1"/>
  <c r="O264" i="8"/>
  <c r="S264" i="8" s="1"/>
  <c r="K263" i="8"/>
  <c r="P263" i="8"/>
  <c r="M263" i="8"/>
  <c r="Q263" i="8" s="1"/>
  <c r="N263" i="8"/>
  <c r="R263" i="8" s="1"/>
  <c r="A265" i="8"/>
  <c r="B264" i="8"/>
  <c r="N264" i="8" s="1"/>
  <c r="R264" i="8" s="1"/>
  <c r="O263" i="8"/>
  <c r="S263" i="8" s="1"/>
  <c r="K262" i="8"/>
  <c r="P262" i="8"/>
  <c r="K257" i="5"/>
  <c r="A260" i="5"/>
  <c r="B259" i="5"/>
  <c r="G265" i="8"/>
  <c r="D265" i="8"/>
  <c r="H265" i="8"/>
  <c r="E265" i="8"/>
  <c r="I265" i="8"/>
  <c r="F265" i="8"/>
  <c r="C265" i="8"/>
  <c r="F260" i="5"/>
  <c r="I260" i="5"/>
  <c r="E260" i="5"/>
  <c r="H260" i="5"/>
  <c r="D260" i="5"/>
  <c r="G260" i="5"/>
  <c r="C260" i="5"/>
  <c r="M265" i="8" l="1"/>
  <c r="Q265" i="8" s="1"/>
  <c r="K264" i="8"/>
  <c r="P264" i="8"/>
  <c r="M264" i="8"/>
  <c r="Q264" i="8" s="1"/>
  <c r="A266" i="8"/>
  <c r="B265" i="8"/>
  <c r="L265" i="8" s="1"/>
  <c r="K258" i="5"/>
  <c r="A261" i="5"/>
  <c r="B260" i="5"/>
  <c r="G266" i="8"/>
  <c r="F266" i="8"/>
  <c r="C266" i="8"/>
  <c r="D266" i="8"/>
  <c r="H266" i="8"/>
  <c r="E266" i="8"/>
  <c r="I266" i="8"/>
  <c r="G261" i="5"/>
  <c r="C261" i="5"/>
  <c r="F261" i="5"/>
  <c r="I261" i="5"/>
  <c r="E261" i="5"/>
  <c r="H261" i="5"/>
  <c r="D261" i="5"/>
  <c r="L266" i="8" l="1"/>
  <c r="O266" i="8"/>
  <c r="S266" i="8" s="1"/>
  <c r="K265" i="8"/>
  <c r="P265" i="8"/>
  <c r="N265" i="8"/>
  <c r="R265" i="8" s="1"/>
  <c r="O265" i="8"/>
  <c r="S265" i="8" s="1"/>
  <c r="A267" i="8"/>
  <c r="B266" i="8"/>
  <c r="N266" i="8" s="1"/>
  <c r="R266" i="8" s="1"/>
  <c r="K259" i="5"/>
  <c r="A262" i="5"/>
  <c r="B261" i="5"/>
  <c r="G267" i="8"/>
  <c r="H267" i="8"/>
  <c r="D267" i="8"/>
  <c r="E267" i="8"/>
  <c r="I267" i="8"/>
  <c r="F267" i="8"/>
  <c r="C267" i="8"/>
  <c r="H262" i="5"/>
  <c r="D262" i="5"/>
  <c r="G262" i="5"/>
  <c r="C262" i="5"/>
  <c r="F262" i="5"/>
  <c r="I262" i="5"/>
  <c r="E262" i="5"/>
  <c r="N267" i="8" l="1"/>
  <c r="R267" i="8" s="1"/>
  <c r="M267" i="8"/>
  <c r="Q267" i="8" s="1"/>
  <c r="K266" i="8"/>
  <c r="P266" i="8"/>
  <c r="M266" i="8"/>
  <c r="Q266" i="8" s="1"/>
  <c r="A268" i="8"/>
  <c r="B267" i="8"/>
  <c r="L267" i="8" s="1"/>
  <c r="K260" i="5"/>
  <c r="A263" i="5"/>
  <c r="B262" i="5"/>
  <c r="G268" i="8"/>
  <c r="F268" i="8"/>
  <c r="C268" i="8"/>
  <c r="D268" i="8"/>
  <c r="H268" i="8"/>
  <c r="E268" i="8"/>
  <c r="I268" i="8"/>
  <c r="I263" i="5"/>
  <c r="E263" i="5"/>
  <c r="H263" i="5"/>
  <c r="D263" i="5"/>
  <c r="G263" i="5"/>
  <c r="C263" i="5"/>
  <c r="F263" i="5"/>
  <c r="K267" i="8" l="1"/>
  <c r="P267" i="8"/>
  <c r="A269" i="8"/>
  <c r="B268" i="8"/>
  <c r="N268" i="8" s="1"/>
  <c r="R268" i="8" s="1"/>
  <c r="O267" i="8"/>
  <c r="S267" i="8" s="1"/>
  <c r="K261" i="5"/>
  <c r="A264" i="5"/>
  <c r="B263" i="5"/>
  <c r="G269" i="8"/>
  <c r="D269" i="8"/>
  <c r="H269" i="8"/>
  <c r="E269" i="8"/>
  <c r="I269" i="8"/>
  <c r="F269" i="8"/>
  <c r="C269" i="8"/>
  <c r="F264" i="5"/>
  <c r="I264" i="5"/>
  <c r="E264" i="5"/>
  <c r="H264" i="5"/>
  <c r="D264" i="5"/>
  <c r="G264" i="5"/>
  <c r="C264" i="5"/>
  <c r="M269" i="8" l="1"/>
  <c r="Q269" i="8" s="1"/>
  <c r="A270" i="8"/>
  <c r="B269" i="8"/>
  <c r="L269" i="8" s="1"/>
  <c r="L268" i="8"/>
  <c r="M268" i="8"/>
  <c r="Q268" i="8" s="1"/>
  <c r="O268" i="8"/>
  <c r="S268" i="8" s="1"/>
  <c r="K262" i="5"/>
  <c r="A265" i="5"/>
  <c r="B264" i="5"/>
  <c r="G270" i="8"/>
  <c r="F270" i="8"/>
  <c r="C270" i="8"/>
  <c r="D270" i="8"/>
  <c r="H270" i="8"/>
  <c r="E270" i="8"/>
  <c r="I270" i="8"/>
  <c r="G265" i="5"/>
  <c r="C265" i="5"/>
  <c r="F265" i="5"/>
  <c r="I265" i="5"/>
  <c r="E265" i="5"/>
  <c r="H265" i="5"/>
  <c r="D265" i="5"/>
  <c r="K269" i="8" l="1"/>
  <c r="P269" i="8"/>
  <c r="K268" i="8"/>
  <c r="P268" i="8"/>
  <c r="N269" i="8"/>
  <c r="R269" i="8" s="1"/>
  <c r="O269" i="8"/>
  <c r="S269" i="8" s="1"/>
  <c r="A271" i="8"/>
  <c r="B270" i="8"/>
  <c r="N270" i="8" s="1"/>
  <c r="R270" i="8" s="1"/>
  <c r="K263" i="5"/>
  <c r="A266" i="5"/>
  <c r="B265" i="5"/>
  <c r="G271" i="8"/>
  <c r="D271" i="8"/>
  <c r="H271" i="8"/>
  <c r="E271" i="8"/>
  <c r="I271" i="8"/>
  <c r="F271" i="8"/>
  <c r="C271" i="8"/>
  <c r="H266" i="5"/>
  <c r="D266" i="5"/>
  <c r="G266" i="5"/>
  <c r="C266" i="5"/>
  <c r="F266" i="5"/>
  <c r="I266" i="5"/>
  <c r="E266" i="5"/>
  <c r="M271" i="8" l="1"/>
  <c r="Q271" i="8" s="1"/>
  <c r="O270" i="8"/>
  <c r="S270" i="8" s="1"/>
  <c r="A272" i="8"/>
  <c r="B271" i="8"/>
  <c r="L271" i="8" s="1"/>
  <c r="L270" i="8"/>
  <c r="M270" i="8"/>
  <c r="Q270" i="8" s="1"/>
  <c r="K264" i="5"/>
  <c r="A267" i="5"/>
  <c r="B266" i="5"/>
  <c r="G272" i="8"/>
  <c r="F272" i="8"/>
  <c r="C272" i="8"/>
  <c r="D272" i="8"/>
  <c r="H272" i="8"/>
  <c r="E272" i="8"/>
  <c r="I272" i="8"/>
  <c r="I267" i="5"/>
  <c r="E267" i="5"/>
  <c r="H267" i="5"/>
  <c r="D267" i="5"/>
  <c r="G267" i="5"/>
  <c r="C267" i="5"/>
  <c r="F267" i="5"/>
  <c r="O272" i="8" l="1"/>
  <c r="S272" i="8" s="1"/>
  <c r="K271" i="8"/>
  <c r="P271" i="8"/>
  <c r="N271" i="8"/>
  <c r="R271" i="8" s="1"/>
  <c r="K270" i="8"/>
  <c r="P270" i="8"/>
  <c r="A273" i="8"/>
  <c r="B272" i="8"/>
  <c r="N272" i="8" s="1"/>
  <c r="R272" i="8" s="1"/>
  <c r="O271" i="8"/>
  <c r="S271" i="8" s="1"/>
  <c r="K265" i="5"/>
  <c r="A268" i="5"/>
  <c r="B267" i="5"/>
  <c r="G273" i="8"/>
  <c r="D273" i="8"/>
  <c r="H273" i="8"/>
  <c r="E273" i="8"/>
  <c r="I273" i="8"/>
  <c r="F273" i="8"/>
  <c r="C273" i="8"/>
  <c r="F268" i="5"/>
  <c r="I268" i="5"/>
  <c r="E268" i="5"/>
  <c r="H268" i="5"/>
  <c r="D268" i="5"/>
  <c r="G268" i="5"/>
  <c r="C268" i="5"/>
  <c r="N273" i="8" l="1"/>
  <c r="R273" i="8" s="1"/>
  <c r="M273" i="8"/>
  <c r="Q273" i="8" s="1"/>
  <c r="A274" i="8"/>
  <c r="B273" i="8"/>
  <c r="L273" i="8" s="1"/>
  <c r="M272" i="8"/>
  <c r="Q272" i="8" s="1"/>
  <c r="L272" i="8"/>
  <c r="K266" i="5"/>
  <c r="A269" i="5"/>
  <c r="B268" i="5"/>
  <c r="G274" i="8"/>
  <c r="F274" i="8"/>
  <c r="C274" i="8"/>
  <c r="D274" i="8"/>
  <c r="H274" i="8"/>
  <c r="E274" i="8"/>
  <c r="I274" i="8"/>
  <c r="G269" i="5"/>
  <c r="C269" i="5"/>
  <c r="F269" i="5"/>
  <c r="I269" i="5"/>
  <c r="E269" i="5"/>
  <c r="H269" i="5"/>
  <c r="D269" i="5"/>
  <c r="O274" i="8" l="1"/>
  <c r="S274" i="8" s="1"/>
  <c r="K273" i="8"/>
  <c r="P273" i="8"/>
  <c r="K272" i="8"/>
  <c r="P272" i="8"/>
  <c r="O273" i="8"/>
  <c r="S273" i="8" s="1"/>
  <c r="A275" i="8"/>
  <c r="B274" i="8"/>
  <c r="N274" i="8" s="1"/>
  <c r="R274" i="8" s="1"/>
  <c r="K267" i="5"/>
  <c r="A270" i="5"/>
  <c r="B269" i="5"/>
  <c r="G275" i="8"/>
  <c r="H275" i="8"/>
  <c r="D275" i="8"/>
  <c r="E275" i="8"/>
  <c r="I275" i="8"/>
  <c r="F275" i="8"/>
  <c r="C275" i="8"/>
  <c r="H270" i="5"/>
  <c r="D270" i="5"/>
  <c r="G270" i="5"/>
  <c r="C270" i="5"/>
  <c r="F270" i="5"/>
  <c r="I270" i="5"/>
  <c r="E270" i="5"/>
  <c r="M275" i="8" l="1"/>
  <c r="Q275" i="8" s="1"/>
  <c r="L274" i="8"/>
  <c r="A276" i="8"/>
  <c r="B275" i="8"/>
  <c r="L275" i="8" s="1"/>
  <c r="M274" i="8"/>
  <c r="Q274" i="8" s="1"/>
  <c r="K268" i="5"/>
  <c r="A271" i="5"/>
  <c r="B270" i="5"/>
  <c r="G276" i="8"/>
  <c r="F276" i="8"/>
  <c r="C276" i="8"/>
  <c r="D276" i="8"/>
  <c r="H276" i="8"/>
  <c r="E276" i="8"/>
  <c r="I276" i="8"/>
  <c r="I271" i="5"/>
  <c r="E271" i="5"/>
  <c r="H271" i="5"/>
  <c r="D271" i="5"/>
  <c r="G271" i="5"/>
  <c r="C271" i="5"/>
  <c r="F271" i="5"/>
  <c r="L276" i="8" l="1"/>
  <c r="O276" i="8"/>
  <c r="S276" i="8" s="1"/>
  <c r="K275" i="8"/>
  <c r="P275" i="8"/>
  <c r="N275" i="8"/>
  <c r="R275" i="8" s="1"/>
  <c r="A277" i="8"/>
  <c r="B276" i="8"/>
  <c r="N276" i="8" s="1"/>
  <c r="R276" i="8" s="1"/>
  <c r="O275" i="8"/>
  <c r="S275" i="8" s="1"/>
  <c r="K274" i="8"/>
  <c r="P274" i="8"/>
  <c r="K269" i="5"/>
  <c r="A272" i="5"/>
  <c r="B271" i="5"/>
  <c r="G277" i="8"/>
  <c r="D277" i="8"/>
  <c r="H277" i="8"/>
  <c r="E277" i="8"/>
  <c r="I277" i="8"/>
  <c r="F277" i="8"/>
  <c r="C277" i="8"/>
  <c r="F272" i="5"/>
  <c r="I272" i="5"/>
  <c r="E272" i="5"/>
  <c r="H272" i="5"/>
  <c r="D272" i="5"/>
  <c r="G272" i="5"/>
  <c r="C272" i="5"/>
  <c r="K276" i="8" l="1"/>
  <c r="P276" i="8"/>
  <c r="A278" i="8"/>
  <c r="B277" i="8"/>
  <c r="L277" i="8" s="1"/>
  <c r="M276" i="8"/>
  <c r="Q276" i="8" s="1"/>
  <c r="K270" i="5"/>
  <c r="A273" i="5"/>
  <c r="B272" i="5"/>
  <c r="G278" i="8"/>
  <c r="F278" i="8"/>
  <c r="C278" i="8"/>
  <c r="D278" i="8"/>
  <c r="H278" i="8"/>
  <c r="E278" i="8"/>
  <c r="I278" i="8"/>
  <c r="G273" i="5"/>
  <c r="C273" i="5"/>
  <c r="F273" i="5"/>
  <c r="I273" i="5"/>
  <c r="E273" i="5"/>
  <c r="H273" i="5"/>
  <c r="D273" i="5"/>
  <c r="K277" i="8" l="1"/>
  <c r="P277" i="8"/>
  <c r="A279" i="8"/>
  <c r="B278" i="8"/>
  <c r="N278" i="8" s="1"/>
  <c r="R278" i="8" s="1"/>
  <c r="O277" i="8"/>
  <c r="S277" i="8" s="1"/>
  <c r="M277" i="8"/>
  <c r="Q277" i="8" s="1"/>
  <c r="N277" i="8"/>
  <c r="R277" i="8" s="1"/>
  <c r="K271" i="5"/>
  <c r="A274" i="5"/>
  <c r="B273" i="5"/>
  <c r="G279" i="8"/>
  <c r="D279" i="8"/>
  <c r="H279" i="8"/>
  <c r="E279" i="8"/>
  <c r="I279" i="8"/>
  <c r="F279" i="8"/>
  <c r="C279" i="8"/>
  <c r="H274" i="5"/>
  <c r="D274" i="5"/>
  <c r="G274" i="5"/>
  <c r="C274" i="5"/>
  <c r="F274" i="5"/>
  <c r="I274" i="5"/>
  <c r="E274" i="5"/>
  <c r="M279" i="8" l="1"/>
  <c r="Q279" i="8" s="1"/>
  <c r="L278" i="8"/>
  <c r="M278" i="8"/>
  <c r="Q278" i="8" s="1"/>
  <c r="O278" i="8"/>
  <c r="S278" i="8" s="1"/>
  <c r="A280" i="8"/>
  <c r="B279" i="8"/>
  <c r="L279" i="8" s="1"/>
  <c r="K272" i="5"/>
  <c r="A275" i="5"/>
  <c r="B274" i="5"/>
  <c r="G280" i="8"/>
  <c r="F280" i="8"/>
  <c r="C280" i="8"/>
  <c r="D280" i="8"/>
  <c r="H280" i="8"/>
  <c r="E280" i="8"/>
  <c r="I280" i="8"/>
  <c r="I275" i="5"/>
  <c r="E275" i="5"/>
  <c r="H275" i="5"/>
  <c r="D275" i="5"/>
  <c r="G275" i="5"/>
  <c r="C275" i="5"/>
  <c r="F275" i="5"/>
  <c r="O280" i="8" l="1"/>
  <c r="S280" i="8" s="1"/>
  <c r="K279" i="8"/>
  <c r="P279" i="8"/>
  <c r="N279" i="8"/>
  <c r="R279" i="8" s="1"/>
  <c r="A281" i="8"/>
  <c r="B280" i="8"/>
  <c r="N280" i="8" s="1"/>
  <c r="R280" i="8" s="1"/>
  <c r="O279" i="8"/>
  <c r="S279" i="8" s="1"/>
  <c r="K278" i="8"/>
  <c r="P278" i="8"/>
  <c r="K273" i="5"/>
  <c r="A276" i="5"/>
  <c r="B275" i="5"/>
  <c r="G281" i="8"/>
  <c r="D281" i="8"/>
  <c r="H281" i="8"/>
  <c r="E281" i="8"/>
  <c r="I281" i="8"/>
  <c r="F281" i="8"/>
  <c r="C281" i="8"/>
  <c r="F276" i="5"/>
  <c r="I276" i="5"/>
  <c r="E276" i="5"/>
  <c r="H276" i="5"/>
  <c r="D276" i="5"/>
  <c r="G276" i="5"/>
  <c r="C276" i="5"/>
  <c r="M281" i="8" l="1"/>
  <c r="Q281" i="8" s="1"/>
  <c r="L280" i="8"/>
  <c r="M280" i="8"/>
  <c r="Q280" i="8" s="1"/>
  <c r="A282" i="8"/>
  <c r="B281" i="8"/>
  <c r="L281" i="8" s="1"/>
  <c r="K274" i="5"/>
  <c r="A277" i="5"/>
  <c r="B276" i="5"/>
  <c r="G282" i="8"/>
  <c r="F282" i="8"/>
  <c r="C282" i="8"/>
  <c r="D282" i="8"/>
  <c r="H282" i="8"/>
  <c r="E282" i="8"/>
  <c r="I282" i="8"/>
  <c r="G277" i="5"/>
  <c r="C277" i="5"/>
  <c r="F277" i="5"/>
  <c r="I277" i="5"/>
  <c r="E277" i="5"/>
  <c r="H277" i="5"/>
  <c r="D277" i="5"/>
  <c r="O282" i="8" l="1"/>
  <c r="S282" i="8" s="1"/>
  <c r="K281" i="8"/>
  <c r="P281" i="8"/>
  <c r="O281" i="8"/>
  <c r="S281" i="8" s="1"/>
  <c r="A283" i="8"/>
  <c r="B282" i="8"/>
  <c r="N282" i="8" s="1"/>
  <c r="R282" i="8" s="1"/>
  <c r="N281" i="8"/>
  <c r="R281" i="8" s="1"/>
  <c r="K280" i="8"/>
  <c r="P280" i="8"/>
  <c r="K275" i="5"/>
  <c r="A278" i="5"/>
  <c r="B277" i="5"/>
  <c r="G283" i="8"/>
  <c r="H283" i="8"/>
  <c r="D283" i="8"/>
  <c r="E283" i="8"/>
  <c r="I283" i="8"/>
  <c r="F283" i="8"/>
  <c r="C283" i="8"/>
  <c r="H278" i="5"/>
  <c r="D278" i="5"/>
  <c r="G278" i="5"/>
  <c r="C278" i="5"/>
  <c r="F278" i="5"/>
  <c r="I278" i="5"/>
  <c r="E278" i="5"/>
  <c r="N283" i="8" l="1"/>
  <c r="R283" i="8" s="1"/>
  <c r="M283" i="8"/>
  <c r="Q283" i="8" s="1"/>
  <c r="A284" i="8"/>
  <c r="B283" i="8"/>
  <c r="L283" i="8" s="1"/>
  <c r="L282" i="8"/>
  <c r="M282" i="8"/>
  <c r="Q282" i="8" s="1"/>
  <c r="K276" i="5"/>
  <c r="A279" i="5"/>
  <c r="B278" i="5"/>
  <c r="G284" i="8"/>
  <c r="F284" i="8"/>
  <c r="C284" i="8"/>
  <c r="D284" i="8"/>
  <c r="H284" i="8"/>
  <c r="E284" i="8"/>
  <c r="I284" i="8"/>
  <c r="I279" i="5"/>
  <c r="E279" i="5"/>
  <c r="H279" i="5"/>
  <c r="D279" i="5"/>
  <c r="G279" i="5"/>
  <c r="C279" i="5"/>
  <c r="F279" i="5"/>
  <c r="O284" i="8" l="1"/>
  <c r="S284" i="8" s="1"/>
  <c r="K283" i="8"/>
  <c r="P283" i="8"/>
  <c r="K282" i="8"/>
  <c r="P282" i="8"/>
  <c r="O283" i="8"/>
  <c r="S283" i="8" s="1"/>
  <c r="A285" i="8"/>
  <c r="B284" i="8"/>
  <c r="N284" i="8" s="1"/>
  <c r="R284" i="8" s="1"/>
  <c r="K277" i="5"/>
  <c r="A280" i="5"/>
  <c r="B279" i="5"/>
  <c r="G285" i="8"/>
  <c r="D285" i="8"/>
  <c r="H285" i="8"/>
  <c r="E285" i="8"/>
  <c r="I285" i="8"/>
  <c r="F285" i="8"/>
  <c r="C285" i="8"/>
  <c r="F280" i="5"/>
  <c r="I280" i="5"/>
  <c r="E280" i="5"/>
  <c r="H280" i="5"/>
  <c r="D280" i="5"/>
  <c r="G280" i="5"/>
  <c r="C280" i="5"/>
  <c r="L284" i="8" l="1"/>
  <c r="A286" i="8"/>
  <c r="B285" i="8"/>
  <c r="L285" i="8" s="1"/>
  <c r="M284" i="8"/>
  <c r="Q284" i="8" s="1"/>
  <c r="K278" i="5"/>
  <c r="A281" i="5"/>
  <c r="B280" i="5"/>
  <c r="G286" i="8"/>
  <c r="F286" i="8"/>
  <c r="C286" i="8"/>
  <c r="D286" i="8"/>
  <c r="H286" i="8"/>
  <c r="E286" i="8"/>
  <c r="I286" i="8"/>
  <c r="G281" i="5"/>
  <c r="C281" i="5"/>
  <c r="F281" i="5"/>
  <c r="I281" i="5"/>
  <c r="E281" i="5"/>
  <c r="H281" i="5"/>
  <c r="D281" i="5"/>
  <c r="O286" i="8" l="1"/>
  <c r="S286" i="8" s="1"/>
  <c r="K285" i="8"/>
  <c r="P285" i="8"/>
  <c r="M285" i="8"/>
  <c r="Q285" i="8" s="1"/>
  <c r="N285" i="8"/>
  <c r="R285" i="8" s="1"/>
  <c r="A287" i="8"/>
  <c r="B286" i="8"/>
  <c r="N286" i="8" s="1"/>
  <c r="R286" i="8" s="1"/>
  <c r="O285" i="8"/>
  <c r="S285" i="8" s="1"/>
  <c r="K284" i="8"/>
  <c r="P284" i="8"/>
  <c r="K279" i="5"/>
  <c r="A282" i="5"/>
  <c r="B281" i="5"/>
  <c r="G287" i="8"/>
  <c r="D287" i="8"/>
  <c r="H287" i="8"/>
  <c r="E287" i="8"/>
  <c r="I287" i="8"/>
  <c r="F287" i="8"/>
  <c r="C287" i="8"/>
  <c r="H282" i="5"/>
  <c r="D282" i="5"/>
  <c r="G282" i="5"/>
  <c r="C282" i="5"/>
  <c r="F282" i="5"/>
  <c r="I282" i="5"/>
  <c r="E282" i="5"/>
  <c r="L286" i="8" l="1"/>
  <c r="M286" i="8"/>
  <c r="Q286" i="8" s="1"/>
  <c r="A288" i="8"/>
  <c r="B287" i="8"/>
  <c r="L287" i="8" s="1"/>
  <c r="K280" i="5"/>
  <c r="A283" i="5"/>
  <c r="B282" i="5"/>
  <c r="G288" i="8"/>
  <c r="F288" i="8"/>
  <c r="C288" i="8"/>
  <c r="D288" i="8"/>
  <c r="H288" i="8"/>
  <c r="E288" i="8"/>
  <c r="I288" i="8"/>
  <c r="I283" i="5"/>
  <c r="E283" i="5"/>
  <c r="H283" i="5"/>
  <c r="D283" i="5"/>
  <c r="G283" i="5"/>
  <c r="C283" i="5"/>
  <c r="F283" i="5"/>
  <c r="O288" i="8" l="1"/>
  <c r="S288" i="8" s="1"/>
  <c r="K287" i="8"/>
  <c r="P287" i="8"/>
  <c r="M287" i="8"/>
  <c r="Q287" i="8" s="1"/>
  <c r="A289" i="8"/>
  <c r="B288" i="8"/>
  <c r="N288" i="8" s="1"/>
  <c r="R288" i="8" s="1"/>
  <c r="N287" i="8"/>
  <c r="R287" i="8" s="1"/>
  <c r="O287" i="8"/>
  <c r="S287" i="8" s="1"/>
  <c r="K286" i="8"/>
  <c r="P286" i="8"/>
  <c r="K281" i="5"/>
  <c r="A284" i="5"/>
  <c r="B283" i="5"/>
  <c r="G289" i="8"/>
  <c r="D289" i="8"/>
  <c r="H289" i="8"/>
  <c r="E289" i="8"/>
  <c r="I289" i="8"/>
  <c r="F289" i="8"/>
  <c r="C289" i="8"/>
  <c r="F284" i="5"/>
  <c r="I284" i="5"/>
  <c r="E284" i="5"/>
  <c r="H284" i="5"/>
  <c r="D284" i="5"/>
  <c r="G284" i="5"/>
  <c r="C284" i="5"/>
  <c r="M289" i="8" l="1"/>
  <c r="Q289" i="8" s="1"/>
  <c r="L288" i="8"/>
  <c r="A290" i="8"/>
  <c r="B289" i="8"/>
  <c r="L289" i="8" s="1"/>
  <c r="M288" i="8"/>
  <c r="Q288" i="8" s="1"/>
  <c r="K282" i="5"/>
  <c r="A285" i="5"/>
  <c r="B284" i="5"/>
  <c r="G290" i="8"/>
  <c r="F290" i="8"/>
  <c r="C290" i="8"/>
  <c r="D290" i="8"/>
  <c r="H290" i="8"/>
  <c r="E290" i="8"/>
  <c r="I290" i="8"/>
  <c r="G285" i="5"/>
  <c r="C285" i="5"/>
  <c r="F285" i="5"/>
  <c r="I285" i="5"/>
  <c r="E285" i="5"/>
  <c r="H285" i="5"/>
  <c r="D285" i="5"/>
  <c r="N290" i="8" l="1"/>
  <c r="R290" i="8" s="1"/>
  <c r="O290" i="8"/>
  <c r="S290" i="8" s="1"/>
  <c r="M290" i="8"/>
  <c r="Q290" i="8" s="1"/>
  <c r="K289" i="8"/>
  <c r="P289" i="8"/>
  <c r="N289" i="8"/>
  <c r="R289" i="8" s="1"/>
  <c r="A291" i="8"/>
  <c r="B290" i="8"/>
  <c r="L290" i="8" s="1"/>
  <c r="O289" i="8"/>
  <c r="S289" i="8" s="1"/>
  <c r="K288" i="8"/>
  <c r="P288" i="8"/>
  <c r="K283" i="5"/>
  <c r="A286" i="5"/>
  <c r="B285" i="5"/>
  <c r="G291" i="8"/>
  <c r="D291" i="8"/>
  <c r="F291" i="8"/>
  <c r="H291" i="8"/>
  <c r="C291" i="8"/>
  <c r="E291" i="8"/>
  <c r="I291" i="8"/>
  <c r="H286" i="5"/>
  <c r="D286" i="5"/>
  <c r="G286" i="5"/>
  <c r="C286" i="5"/>
  <c r="F286" i="5"/>
  <c r="I286" i="5"/>
  <c r="E286" i="5"/>
  <c r="K290" i="8" l="1"/>
  <c r="P290" i="8"/>
  <c r="A292" i="8"/>
  <c r="B291" i="8"/>
  <c r="N291" i="8" s="1"/>
  <c r="R291" i="8" s="1"/>
  <c r="K284" i="5"/>
  <c r="A287" i="5"/>
  <c r="B286" i="5"/>
  <c r="G292" i="8"/>
  <c r="H292" i="8"/>
  <c r="D292" i="8"/>
  <c r="F292" i="8"/>
  <c r="E292" i="8"/>
  <c r="I292" i="8"/>
  <c r="C292" i="8"/>
  <c r="I287" i="5"/>
  <c r="E287" i="5"/>
  <c r="H287" i="5"/>
  <c r="D287" i="5"/>
  <c r="G287" i="5"/>
  <c r="C287" i="5"/>
  <c r="F287" i="5"/>
  <c r="N292" i="8" l="1"/>
  <c r="R292" i="8" s="1"/>
  <c r="M292" i="8"/>
  <c r="Q292" i="8" s="1"/>
  <c r="A293" i="8"/>
  <c r="B292" i="8"/>
  <c r="L292" i="8" s="1"/>
  <c r="O291" i="8"/>
  <c r="S291" i="8" s="1"/>
  <c r="L291" i="8"/>
  <c r="M291" i="8"/>
  <c r="Q291" i="8" s="1"/>
  <c r="K285" i="5"/>
  <c r="A288" i="5"/>
  <c r="B287" i="5"/>
  <c r="G293" i="8"/>
  <c r="F293" i="8"/>
  <c r="C293" i="8"/>
  <c r="D293" i="8"/>
  <c r="H293" i="8"/>
  <c r="E293" i="8"/>
  <c r="I293" i="8"/>
  <c r="F288" i="5"/>
  <c r="I288" i="5"/>
  <c r="E288" i="5"/>
  <c r="H288" i="5"/>
  <c r="D288" i="5"/>
  <c r="G288" i="5"/>
  <c r="C288" i="5"/>
  <c r="O293" i="8" l="1"/>
  <c r="S293" i="8" s="1"/>
  <c r="K292" i="8"/>
  <c r="P292" i="8"/>
  <c r="O292" i="8"/>
  <c r="S292" i="8" s="1"/>
  <c r="K291" i="8"/>
  <c r="P291" i="8"/>
  <c r="A294" i="8"/>
  <c r="B293" i="8"/>
  <c r="N293" i="8" s="1"/>
  <c r="R293" i="8" s="1"/>
  <c r="K286" i="5"/>
  <c r="A289" i="5"/>
  <c r="B288" i="5"/>
  <c r="G294" i="8"/>
  <c r="D294" i="8"/>
  <c r="H294" i="8"/>
  <c r="E294" i="8"/>
  <c r="I294" i="8"/>
  <c r="F294" i="8"/>
  <c r="C294" i="8"/>
  <c r="G289" i="5"/>
  <c r="C289" i="5"/>
  <c r="F289" i="5"/>
  <c r="I289" i="5"/>
  <c r="E289" i="5"/>
  <c r="H289" i="5"/>
  <c r="D289" i="5"/>
  <c r="M294" i="8" l="1"/>
  <c r="Q294" i="8" s="1"/>
  <c r="L293" i="8"/>
  <c r="A295" i="8"/>
  <c r="B294" i="8"/>
  <c r="L294" i="8" s="1"/>
  <c r="M293" i="8"/>
  <c r="Q293" i="8" s="1"/>
  <c r="K287" i="5"/>
  <c r="A290" i="5"/>
  <c r="B289" i="5"/>
  <c r="G295" i="8"/>
  <c r="F295" i="8"/>
  <c r="C295" i="8"/>
  <c r="D295" i="8"/>
  <c r="H295" i="8"/>
  <c r="E295" i="8"/>
  <c r="I295" i="8"/>
  <c r="H290" i="5"/>
  <c r="D290" i="5"/>
  <c r="G290" i="5"/>
  <c r="C290" i="5"/>
  <c r="F290" i="5"/>
  <c r="I290" i="5"/>
  <c r="E290" i="5"/>
  <c r="L295" i="8" l="1"/>
  <c r="O295" i="8"/>
  <c r="S295" i="8" s="1"/>
  <c r="K294" i="8"/>
  <c r="P294" i="8"/>
  <c r="N294" i="8"/>
  <c r="R294" i="8" s="1"/>
  <c r="A296" i="8"/>
  <c r="B295" i="8"/>
  <c r="N295" i="8" s="1"/>
  <c r="R295" i="8" s="1"/>
  <c r="O294" i="8"/>
  <c r="S294" i="8" s="1"/>
  <c r="K293" i="8"/>
  <c r="P293" i="8"/>
  <c r="K288" i="5"/>
  <c r="A291" i="5"/>
  <c r="B290" i="5"/>
  <c r="G296" i="8"/>
  <c r="D296" i="8"/>
  <c r="H296" i="8"/>
  <c r="E296" i="8"/>
  <c r="I296" i="8"/>
  <c r="F296" i="8"/>
  <c r="C296" i="8"/>
  <c r="I291" i="5"/>
  <c r="E291" i="5"/>
  <c r="H291" i="5"/>
  <c r="D291" i="5"/>
  <c r="G291" i="5"/>
  <c r="C291" i="5"/>
  <c r="F291" i="5"/>
  <c r="N296" i="8" l="1"/>
  <c r="R296" i="8" s="1"/>
  <c r="M296" i="8"/>
  <c r="Q296" i="8" s="1"/>
  <c r="A297" i="8"/>
  <c r="B296" i="8"/>
  <c r="L296" i="8" s="1"/>
  <c r="M295" i="8"/>
  <c r="Q295" i="8" s="1"/>
  <c r="K295" i="8"/>
  <c r="P295" i="8"/>
  <c r="K289" i="5"/>
  <c r="A292" i="5"/>
  <c r="B291" i="5"/>
  <c r="G297" i="8"/>
  <c r="F297" i="8"/>
  <c r="C297" i="8"/>
  <c r="D297" i="8"/>
  <c r="H297" i="8"/>
  <c r="E297" i="8"/>
  <c r="I297" i="8"/>
  <c r="F292" i="5"/>
  <c r="I292" i="5"/>
  <c r="E292" i="5"/>
  <c r="H292" i="5"/>
  <c r="D292" i="5"/>
  <c r="G292" i="5"/>
  <c r="C292" i="5"/>
  <c r="O297" i="8" l="1"/>
  <c r="S297" i="8" s="1"/>
  <c r="K296" i="8"/>
  <c r="P296" i="8"/>
  <c r="O296" i="8"/>
  <c r="S296" i="8" s="1"/>
  <c r="A298" i="8"/>
  <c r="B297" i="8"/>
  <c r="N297" i="8" s="1"/>
  <c r="R297" i="8" s="1"/>
  <c r="K290" i="5"/>
  <c r="A293" i="5"/>
  <c r="B292" i="5"/>
  <c r="G298" i="8"/>
  <c r="D298" i="8"/>
  <c r="H298" i="8"/>
  <c r="E298" i="8"/>
  <c r="I298" i="8"/>
  <c r="F298" i="8"/>
  <c r="C298" i="8"/>
  <c r="G293" i="5"/>
  <c r="C293" i="5"/>
  <c r="F293" i="5"/>
  <c r="I293" i="5"/>
  <c r="E293" i="5"/>
  <c r="H293" i="5"/>
  <c r="D293" i="5"/>
  <c r="M298" i="8" l="1"/>
  <c r="Q298" i="8" s="1"/>
  <c r="L297" i="8"/>
  <c r="A299" i="8"/>
  <c r="B298" i="8"/>
  <c r="L298" i="8" s="1"/>
  <c r="M297" i="8"/>
  <c r="Q297" i="8" s="1"/>
  <c r="K291" i="5"/>
  <c r="A294" i="5"/>
  <c r="B293" i="5"/>
  <c r="G299" i="8"/>
  <c r="F299" i="8"/>
  <c r="C299" i="8"/>
  <c r="D299" i="8"/>
  <c r="H299" i="8"/>
  <c r="E299" i="8"/>
  <c r="I299" i="8"/>
  <c r="H294" i="5"/>
  <c r="D294" i="5"/>
  <c r="G294" i="5"/>
  <c r="C294" i="5"/>
  <c r="F294" i="5"/>
  <c r="I294" i="5"/>
  <c r="E294" i="5"/>
  <c r="O299" i="8" l="1"/>
  <c r="S299" i="8" s="1"/>
  <c r="K298" i="8"/>
  <c r="P298" i="8"/>
  <c r="N298" i="8"/>
  <c r="R298" i="8" s="1"/>
  <c r="A300" i="8"/>
  <c r="B299" i="8"/>
  <c r="N299" i="8" s="1"/>
  <c r="R299" i="8" s="1"/>
  <c r="O298" i="8"/>
  <c r="S298" i="8" s="1"/>
  <c r="K297" i="8"/>
  <c r="P297" i="8"/>
  <c r="K292" i="5"/>
  <c r="A295" i="5"/>
  <c r="B294" i="5"/>
  <c r="G300" i="8"/>
  <c r="H300" i="8"/>
  <c r="D300" i="8"/>
  <c r="E300" i="8"/>
  <c r="I300" i="8"/>
  <c r="F300" i="8"/>
  <c r="C300" i="8"/>
  <c r="I295" i="5"/>
  <c r="E295" i="5"/>
  <c r="H295" i="5"/>
  <c r="D295" i="5"/>
  <c r="G295" i="5"/>
  <c r="C295" i="5"/>
  <c r="F295" i="5"/>
  <c r="M300" i="8" l="1"/>
  <c r="Q300" i="8" s="1"/>
  <c r="A301" i="8"/>
  <c r="B300" i="8"/>
  <c r="L300" i="8" s="1"/>
  <c r="L299" i="8"/>
  <c r="M299" i="8"/>
  <c r="Q299" i="8" s="1"/>
  <c r="K293" i="5"/>
  <c r="A296" i="5"/>
  <c r="B295" i="5"/>
  <c r="G301" i="8"/>
  <c r="F301" i="8"/>
  <c r="C301" i="8"/>
  <c r="D301" i="8"/>
  <c r="H301" i="8"/>
  <c r="E301" i="8"/>
  <c r="I301" i="8"/>
  <c r="F296" i="5"/>
  <c r="I296" i="5"/>
  <c r="E296" i="5"/>
  <c r="H296" i="5"/>
  <c r="D296" i="5"/>
  <c r="G296" i="5"/>
  <c r="C296" i="5"/>
  <c r="K300" i="8" l="1"/>
  <c r="P300" i="8"/>
  <c r="K299" i="8"/>
  <c r="P299" i="8"/>
  <c r="N300" i="8"/>
  <c r="R300" i="8" s="1"/>
  <c r="O300" i="8"/>
  <c r="S300" i="8" s="1"/>
  <c r="A302" i="8"/>
  <c r="B301" i="8"/>
  <c r="N301" i="8" s="1"/>
  <c r="R301" i="8" s="1"/>
  <c r="K294" i="5"/>
  <c r="A297" i="5"/>
  <c r="B296" i="5"/>
  <c r="G302" i="8"/>
  <c r="D302" i="8"/>
  <c r="H302" i="8"/>
  <c r="E302" i="8"/>
  <c r="I302" i="8"/>
  <c r="F302" i="8"/>
  <c r="C302" i="8"/>
  <c r="G297" i="5"/>
  <c r="C297" i="5"/>
  <c r="F297" i="5"/>
  <c r="I297" i="5"/>
  <c r="E297" i="5"/>
  <c r="H297" i="5"/>
  <c r="D297" i="5"/>
  <c r="N302" i="8" l="1"/>
  <c r="R302" i="8" s="1"/>
  <c r="M302" i="8"/>
  <c r="Q302" i="8" s="1"/>
  <c r="O301" i="8"/>
  <c r="S301" i="8" s="1"/>
  <c r="A303" i="8"/>
  <c r="B302" i="8"/>
  <c r="L302" i="8" s="1"/>
  <c r="L301" i="8"/>
  <c r="M301" i="8"/>
  <c r="Q301" i="8" s="1"/>
  <c r="K295" i="5"/>
  <c r="A298" i="5"/>
  <c r="B297" i="5"/>
  <c r="G303" i="8"/>
  <c r="F303" i="8"/>
  <c r="C303" i="8"/>
  <c r="D303" i="8"/>
  <c r="H303" i="8"/>
  <c r="E303" i="8"/>
  <c r="I303" i="8"/>
  <c r="H298" i="5"/>
  <c r="D298" i="5"/>
  <c r="G298" i="5"/>
  <c r="C298" i="5"/>
  <c r="F298" i="5"/>
  <c r="I298" i="5"/>
  <c r="E298" i="5"/>
  <c r="O303" i="8" l="1"/>
  <c r="S303" i="8" s="1"/>
  <c r="K302" i="8"/>
  <c r="P302" i="8"/>
  <c r="K301" i="8"/>
  <c r="P301" i="8"/>
  <c r="A304" i="8"/>
  <c r="B303" i="8"/>
  <c r="N303" i="8" s="1"/>
  <c r="R303" i="8" s="1"/>
  <c r="O302" i="8"/>
  <c r="S302" i="8" s="1"/>
  <c r="K296" i="5"/>
  <c r="A299" i="5"/>
  <c r="B298" i="5"/>
  <c r="G304" i="8"/>
  <c r="D304" i="8"/>
  <c r="H304" i="8"/>
  <c r="E304" i="8"/>
  <c r="I304" i="8"/>
  <c r="F304" i="8"/>
  <c r="C304" i="8"/>
  <c r="I299" i="5"/>
  <c r="E299" i="5"/>
  <c r="H299" i="5"/>
  <c r="D299" i="5"/>
  <c r="G299" i="5"/>
  <c r="C299" i="5"/>
  <c r="F299" i="5"/>
  <c r="M304" i="8" l="1"/>
  <c r="Q304" i="8" s="1"/>
  <c r="L303" i="8"/>
  <c r="M303" i="8"/>
  <c r="Q303" i="8" s="1"/>
  <c r="A305" i="8"/>
  <c r="B304" i="8"/>
  <c r="L304" i="8" s="1"/>
  <c r="K297" i="5"/>
  <c r="A300" i="5"/>
  <c r="B299" i="5"/>
  <c r="G305" i="8"/>
  <c r="F305" i="8"/>
  <c r="C305" i="8"/>
  <c r="D305" i="8"/>
  <c r="H305" i="8"/>
  <c r="E305" i="8"/>
  <c r="I305" i="8"/>
  <c r="F300" i="5"/>
  <c r="I300" i="5"/>
  <c r="E300" i="5"/>
  <c r="H300" i="5"/>
  <c r="D300" i="5"/>
  <c r="G300" i="5"/>
  <c r="C300" i="5"/>
  <c r="O305" i="8" l="1"/>
  <c r="S305" i="8" s="1"/>
  <c r="K304" i="8"/>
  <c r="P304" i="8"/>
  <c r="A306" i="8"/>
  <c r="B305" i="8"/>
  <c r="N305" i="8" s="1"/>
  <c r="R305" i="8" s="1"/>
  <c r="N304" i="8"/>
  <c r="R304" i="8" s="1"/>
  <c r="O304" i="8"/>
  <c r="S304" i="8" s="1"/>
  <c r="K303" i="8"/>
  <c r="P303" i="8"/>
  <c r="K298" i="5"/>
  <c r="A301" i="5"/>
  <c r="B300" i="5"/>
  <c r="G306" i="8"/>
  <c r="D306" i="8"/>
  <c r="H306" i="8"/>
  <c r="E306" i="8"/>
  <c r="I306" i="8"/>
  <c r="F306" i="8"/>
  <c r="C306" i="8"/>
  <c r="G301" i="5"/>
  <c r="C301" i="5"/>
  <c r="F301" i="5"/>
  <c r="I301" i="5"/>
  <c r="E301" i="5"/>
  <c r="H301" i="5"/>
  <c r="D301" i="5"/>
  <c r="N306" i="8" l="1"/>
  <c r="R306" i="8" s="1"/>
  <c r="M306" i="8"/>
  <c r="Q306" i="8" s="1"/>
  <c r="A307" i="8"/>
  <c r="B306" i="8"/>
  <c r="L306" i="8" s="1"/>
  <c r="L305" i="8"/>
  <c r="M305" i="8"/>
  <c r="Q305" i="8" s="1"/>
  <c r="K299" i="5"/>
  <c r="A302" i="5"/>
  <c r="B301" i="5"/>
  <c r="G307" i="8"/>
  <c r="F307" i="8"/>
  <c r="C307" i="8"/>
  <c r="D307" i="8"/>
  <c r="H307" i="8"/>
  <c r="E307" i="8"/>
  <c r="I307" i="8"/>
  <c r="H302" i="5"/>
  <c r="D302" i="5"/>
  <c r="G302" i="5"/>
  <c r="C302" i="5"/>
  <c r="F302" i="5"/>
  <c r="I302" i="5"/>
  <c r="E302" i="5"/>
  <c r="O307" i="8" l="1"/>
  <c r="S307" i="8" s="1"/>
  <c r="K306" i="8"/>
  <c r="P306" i="8"/>
  <c r="O306" i="8"/>
  <c r="S306" i="8" s="1"/>
  <c r="K305" i="8"/>
  <c r="P305" i="8"/>
  <c r="A308" i="8"/>
  <c r="B307" i="8"/>
  <c r="N307" i="8" s="1"/>
  <c r="R307" i="8" s="1"/>
  <c r="K300" i="5"/>
  <c r="A303" i="5"/>
  <c r="B302" i="5"/>
  <c r="G308" i="8"/>
  <c r="E308" i="8"/>
  <c r="I308" i="8"/>
  <c r="C308" i="8"/>
  <c r="F308" i="8"/>
  <c r="D308" i="8"/>
  <c r="H308" i="8"/>
  <c r="I303" i="5"/>
  <c r="E303" i="5"/>
  <c r="H303" i="5"/>
  <c r="D303" i="5"/>
  <c r="G303" i="5"/>
  <c r="C303" i="5"/>
  <c r="F303" i="5"/>
  <c r="N308" i="8" l="1"/>
  <c r="R308" i="8" s="1"/>
  <c r="L307" i="8"/>
  <c r="A309" i="8"/>
  <c r="B308" i="8"/>
  <c r="M308" i="8" s="1"/>
  <c r="Q308" i="8" s="1"/>
  <c r="M307" i="8"/>
  <c r="Q307" i="8" s="1"/>
  <c r="K301" i="5"/>
  <c r="A304" i="5"/>
  <c r="B303" i="5"/>
  <c r="G309" i="8"/>
  <c r="C309" i="8"/>
  <c r="D309" i="8"/>
  <c r="H309" i="8"/>
  <c r="E309" i="8"/>
  <c r="I309" i="8"/>
  <c r="F309" i="8"/>
  <c r="F304" i="5"/>
  <c r="I304" i="5"/>
  <c r="E304" i="5"/>
  <c r="H304" i="5"/>
  <c r="D304" i="5"/>
  <c r="G304" i="5"/>
  <c r="C304" i="5"/>
  <c r="L309" i="8" l="1"/>
  <c r="L308" i="8"/>
  <c r="B309" i="8"/>
  <c r="O309" i="8" s="1"/>
  <c r="S309" i="8" s="1"/>
  <c r="A310" i="8"/>
  <c r="O308" i="8"/>
  <c r="S308" i="8" s="1"/>
  <c r="K307" i="8"/>
  <c r="P307" i="8"/>
  <c r="K302" i="5"/>
  <c r="A305" i="5"/>
  <c r="B304" i="5"/>
  <c r="G310" i="8"/>
  <c r="E310" i="8"/>
  <c r="I310" i="8"/>
  <c r="F310" i="8"/>
  <c r="C310" i="8"/>
  <c r="D310" i="8"/>
  <c r="H310" i="8"/>
  <c r="G305" i="5"/>
  <c r="C305" i="5"/>
  <c r="F305" i="5"/>
  <c r="I305" i="5"/>
  <c r="E305" i="5"/>
  <c r="H305" i="5"/>
  <c r="D305" i="5"/>
  <c r="O310" i="8" l="1"/>
  <c r="S310" i="8" s="1"/>
  <c r="N310" i="8"/>
  <c r="R310" i="8" s="1"/>
  <c r="A311" i="8"/>
  <c r="B310" i="8"/>
  <c r="M310" i="8" s="1"/>
  <c r="Q310" i="8" s="1"/>
  <c r="M309" i="8"/>
  <c r="Q309" i="8" s="1"/>
  <c r="K309" i="8"/>
  <c r="P309" i="8"/>
  <c r="N309" i="8"/>
  <c r="R309" i="8" s="1"/>
  <c r="K308" i="8"/>
  <c r="P308" i="8"/>
  <c r="K303" i="5"/>
  <c r="A306" i="5"/>
  <c r="B305" i="5"/>
  <c r="G311" i="8"/>
  <c r="C311" i="8"/>
  <c r="D311" i="8"/>
  <c r="H311" i="8"/>
  <c r="E311" i="8"/>
  <c r="I311" i="8"/>
  <c r="F311" i="8"/>
  <c r="H306" i="5"/>
  <c r="D306" i="5"/>
  <c r="G306" i="5"/>
  <c r="C306" i="5"/>
  <c r="F306" i="5"/>
  <c r="I306" i="5"/>
  <c r="E306" i="5"/>
  <c r="M311" i="8" l="1"/>
  <c r="Q311" i="8" s="1"/>
  <c r="L311" i="8"/>
  <c r="L310" i="8"/>
  <c r="B311" i="8"/>
  <c r="O311" i="8" s="1"/>
  <c r="S311" i="8" s="1"/>
  <c r="A312" i="8"/>
  <c r="K304" i="5"/>
  <c r="A307" i="5"/>
  <c r="B306" i="5"/>
  <c r="G312" i="8"/>
  <c r="E312" i="8"/>
  <c r="I312" i="8"/>
  <c r="F312" i="8"/>
  <c r="C312" i="8"/>
  <c r="D312" i="8"/>
  <c r="H312" i="8"/>
  <c r="I307" i="5"/>
  <c r="E307" i="5"/>
  <c r="H307" i="5"/>
  <c r="D307" i="5"/>
  <c r="G307" i="5"/>
  <c r="C307" i="5"/>
  <c r="F307" i="5"/>
  <c r="O312" i="8" l="1"/>
  <c r="S312" i="8" s="1"/>
  <c r="N312" i="8"/>
  <c r="R312" i="8" s="1"/>
  <c r="A313" i="8"/>
  <c r="B312" i="8"/>
  <c r="M312" i="8" s="1"/>
  <c r="Q312" i="8" s="1"/>
  <c r="N311" i="8"/>
  <c r="R311" i="8" s="1"/>
  <c r="K311" i="8"/>
  <c r="P311" i="8"/>
  <c r="K310" i="8"/>
  <c r="P310" i="8"/>
  <c r="K305" i="5"/>
  <c r="A308" i="5"/>
  <c r="B307" i="5"/>
  <c r="G313" i="8"/>
  <c r="C313" i="8"/>
  <c r="D313" i="8"/>
  <c r="H313" i="8"/>
  <c r="E313" i="8"/>
  <c r="I313" i="8"/>
  <c r="F313" i="8"/>
  <c r="F308" i="5"/>
  <c r="I308" i="5"/>
  <c r="E308" i="5"/>
  <c r="H308" i="5"/>
  <c r="D308" i="5"/>
  <c r="G308" i="5"/>
  <c r="C308" i="5"/>
  <c r="N313" i="8" l="1"/>
  <c r="R313" i="8" s="1"/>
  <c r="L312" i="8"/>
  <c r="B313" i="8"/>
  <c r="O313" i="8" s="1"/>
  <c r="S313" i="8" s="1"/>
  <c r="A314" i="8"/>
  <c r="K306" i="5"/>
  <c r="A309" i="5"/>
  <c r="B308" i="5"/>
  <c r="G314" i="8"/>
  <c r="I314" i="8"/>
  <c r="E314" i="8"/>
  <c r="F314" i="8"/>
  <c r="C314" i="8"/>
  <c r="D314" i="8"/>
  <c r="H314" i="8"/>
  <c r="G309" i="5"/>
  <c r="C309" i="5"/>
  <c r="F309" i="5"/>
  <c r="I309" i="5"/>
  <c r="E309" i="5"/>
  <c r="H309" i="5"/>
  <c r="D309" i="5"/>
  <c r="N314" i="8" l="1"/>
  <c r="R314" i="8" s="1"/>
  <c r="L313" i="8"/>
  <c r="A315" i="8"/>
  <c r="B314" i="8"/>
  <c r="M314" i="8" s="1"/>
  <c r="Q314" i="8" s="1"/>
  <c r="M313" i="8"/>
  <c r="Q313" i="8" s="1"/>
  <c r="K312" i="8"/>
  <c r="P312" i="8"/>
  <c r="K307" i="5"/>
  <c r="A310" i="5"/>
  <c r="B309" i="5"/>
  <c r="G315" i="8"/>
  <c r="C315" i="8"/>
  <c r="D315" i="8"/>
  <c r="H315" i="8"/>
  <c r="E315" i="8"/>
  <c r="I315" i="8"/>
  <c r="F315" i="8"/>
  <c r="H310" i="5"/>
  <c r="D310" i="5"/>
  <c r="G310" i="5"/>
  <c r="C310" i="5"/>
  <c r="F310" i="5"/>
  <c r="I310" i="5"/>
  <c r="E310" i="5"/>
  <c r="L315" i="8" l="1"/>
  <c r="O314" i="8"/>
  <c r="S314" i="8" s="1"/>
  <c r="B315" i="8"/>
  <c r="O315" i="8" s="1"/>
  <c r="S315" i="8" s="1"/>
  <c r="A316" i="8"/>
  <c r="L314" i="8"/>
  <c r="K313" i="8"/>
  <c r="P313" i="8"/>
  <c r="K308" i="5"/>
  <c r="A311" i="5"/>
  <c r="B310" i="5"/>
  <c r="G316" i="8"/>
  <c r="E316" i="8"/>
  <c r="I316" i="8"/>
  <c r="F316" i="8"/>
  <c r="C316" i="8"/>
  <c r="D316" i="8"/>
  <c r="H316" i="8"/>
  <c r="I311" i="5"/>
  <c r="E311" i="5"/>
  <c r="H311" i="5"/>
  <c r="D311" i="5"/>
  <c r="G311" i="5"/>
  <c r="C311" i="5"/>
  <c r="F311" i="5"/>
  <c r="N316" i="8" l="1"/>
  <c r="R316" i="8" s="1"/>
  <c r="K315" i="8"/>
  <c r="P315" i="8"/>
  <c r="A317" i="8"/>
  <c r="B316" i="8"/>
  <c r="M316" i="8" s="1"/>
  <c r="Q316" i="8" s="1"/>
  <c r="M315" i="8"/>
  <c r="Q315" i="8" s="1"/>
  <c r="K314" i="8"/>
  <c r="P314" i="8"/>
  <c r="N315" i="8"/>
  <c r="R315" i="8" s="1"/>
  <c r="K309" i="5"/>
  <c r="A312" i="5"/>
  <c r="B311" i="5"/>
  <c r="G317" i="8"/>
  <c r="C317" i="8"/>
  <c r="D317" i="8"/>
  <c r="H317" i="8"/>
  <c r="E317" i="8"/>
  <c r="I317" i="8"/>
  <c r="F317" i="8"/>
  <c r="I312" i="5"/>
  <c r="E312" i="5"/>
  <c r="G312" i="5"/>
  <c r="F312" i="5"/>
  <c r="D312" i="5"/>
  <c r="H312" i="5"/>
  <c r="C312" i="5"/>
  <c r="M317" i="8" l="1"/>
  <c r="Q317" i="8" s="1"/>
  <c r="L317" i="8"/>
  <c r="O316" i="8"/>
  <c r="S316" i="8" s="1"/>
  <c r="B317" i="8"/>
  <c r="O317" i="8" s="1"/>
  <c r="S317" i="8" s="1"/>
  <c r="A318" i="8"/>
  <c r="L316" i="8"/>
  <c r="K310" i="5"/>
  <c r="A313" i="5"/>
  <c r="B312" i="5"/>
  <c r="G318" i="8"/>
  <c r="E318" i="8"/>
  <c r="I318" i="8"/>
  <c r="F318" i="8"/>
  <c r="C318" i="8"/>
  <c r="D318" i="8"/>
  <c r="H318" i="8"/>
  <c r="F313" i="5"/>
  <c r="E313" i="5"/>
  <c r="I313" i="5"/>
  <c r="D313" i="5"/>
  <c r="H313" i="5"/>
  <c r="C313" i="5"/>
  <c r="G313" i="5"/>
  <c r="N318" i="8" l="1"/>
  <c r="R318" i="8" s="1"/>
  <c r="A319" i="8"/>
  <c r="B318" i="8"/>
  <c r="M318" i="8" s="1"/>
  <c r="Q318" i="8" s="1"/>
  <c r="K316" i="8"/>
  <c r="P316" i="8"/>
  <c r="N317" i="8"/>
  <c r="R317" i="8" s="1"/>
  <c r="K317" i="8"/>
  <c r="P317" i="8"/>
  <c r="K311" i="5"/>
  <c r="A314" i="5"/>
  <c r="B313" i="5"/>
  <c r="G319" i="8"/>
  <c r="C319" i="8"/>
  <c r="D319" i="8"/>
  <c r="H319" i="8"/>
  <c r="E319" i="8"/>
  <c r="I319" i="8"/>
  <c r="F319" i="8"/>
  <c r="G314" i="5"/>
  <c r="C314" i="5"/>
  <c r="I314" i="5"/>
  <c r="D314" i="5"/>
  <c r="H314" i="5"/>
  <c r="F314" i="5"/>
  <c r="E314" i="5"/>
  <c r="L319" i="8" l="1"/>
  <c r="O318" i="8"/>
  <c r="S318" i="8" s="1"/>
  <c r="L318" i="8"/>
  <c r="B319" i="8"/>
  <c r="O319" i="8" s="1"/>
  <c r="S319" i="8" s="1"/>
  <c r="A320" i="8"/>
  <c r="K312" i="5"/>
  <c r="A315" i="5"/>
  <c r="B314" i="5"/>
  <c r="G320" i="8"/>
  <c r="E320" i="8"/>
  <c r="I320" i="8"/>
  <c r="F320" i="8"/>
  <c r="C320" i="8"/>
  <c r="D320" i="8"/>
  <c r="H320" i="8"/>
  <c r="H315" i="5"/>
  <c r="D315" i="5"/>
  <c r="G315" i="5"/>
  <c r="F315" i="5"/>
  <c r="E315" i="5"/>
  <c r="I315" i="5"/>
  <c r="C315" i="5"/>
  <c r="N320" i="8" l="1"/>
  <c r="R320" i="8" s="1"/>
  <c r="K319" i="8"/>
  <c r="P319" i="8"/>
  <c r="M319" i="8"/>
  <c r="Q319" i="8" s="1"/>
  <c r="A321" i="8"/>
  <c r="B320" i="8"/>
  <c r="M320" i="8" s="1"/>
  <c r="Q320" i="8" s="1"/>
  <c r="K318" i="8"/>
  <c r="P318" i="8"/>
  <c r="N319" i="8"/>
  <c r="R319" i="8" s="1"/>
  <c r="K313" i="5"/>
  <c r="A316" i="5"/>
  <c r="B315" i="5"/>
  <c r="G321" i="8"/>
  <c r="C321" i="8"/>
  <c r="D321" i="8"/>
  <c r="H321" i="8"/>
  <c r="E321" i="8"/>
  <c r="I321" i="8"/>
  <c r="F321" i="8"/>
  <c r="I316" i="5"/>
  <c r="E316" i="5"/>
  <c r="F316" i="5"/>
  <c r="D316" i="5"/>
  <c r="H316" i="5"/>
  <c r="C316" i="5"/>
  <c r="G316" i="5"/>
  <c r="L321" i="8" l="1"/>
  <c r="O320" i="8"/>
  <c r="S320" i="8" s="1"/>
  <c r="L320" i="8"/>
  <c r="B321" i="8"/>
  <c r="O321" i="8" s="1"/>
  <c r="S321" i="8" s="1"/>
  <c r="A322" i="8"/>
  <c r="K314" i="5"/>
  <c r="A317" i="5"/>
  <c r="B316" i="5"/>
  <c r="G322" i="8"/>
  <c r="I322" i="8"/>
  <c r="E322" i="8"/>
  <c r="F322" i="8"/>
  <c r="C322" i="8"/>
  <c r="D322" i="8"/>
  <c r="H322" i="8"/>
  <c r="F317" i="5"/>
  <c r="I317" i="5"/>
  <c r="D317" i="5"/>
  <c r="H317" i="5"/>
  <c r="C317" i="5"/>
  <c r="G317" i="5"/>
  <c r="E317" i="5"/>
  <c r="N322" i="8" l="1"/>
  <c r="R322" i="8" s="1"/>
  <c r="A323" i="8"/>
  <c r="B322" i="8"/>
  <c r="M322" i="8" s="1"/>
  <c r="Q322" i="8" s="1"/>
  <c r="M321" i="8"/>
  <c r="Q321" i="8" s="1"/>
  <c r="K321" i="8"/>
  <c r="P321" i="8"/>
  <c r="K320" i="8"/>
  <c r="P320" i="8"/>
  <c r="N321" i="8"/>
  <c r="R321" i="8" s="1"/>
  <c r="K315" i="5"/>
  <c r="A318" i="5"/>
  <c r="B317" i="5"/>
  <c r="G323" i="8"/>
  <c r="C323" i="8"/>
  <c r="D323" i="8"/>
  <c r="H323" i="8"/>
  <c r="E323" i="8"/>
  <c r="I323" i="8"/>
  <c r="F323" i="8"/>
  <c r="G318" i="5"/>
  <c r="C318" i="5"/>
  <c r="H318" i="5"/>
  <c r="F318" i="5"/>
  <c r="E318" i="5"/>
  <c r="I318" i="5"/>
  <c r="D318" i="5"/>
  <c r="O322" i="8" l="1"/>
  <c r="S322" i="8" s="1"/>
  <c r="L322" i="8"/>
  <c r="A324" i="8"/>
  <c r="B323" i="8"/>
  <c r="O323" i="8" s="1"/>
  <c r="S323" i="8" s="1"/>
  <c r="K316" i="5"/>
  <c r="A319" i="5"/>
  <c r="B318" i="5"/>
  <c r="G324" i="8"/>
  <c r="C324" i="8"/>
  <c r="E324" i="8"/>
  <c r="I324" i="8"/>
  <c r="D324" i="8"/>
  <c r="H324" i="8"/>
  <c r="F324" i="8"/>
  <c r="H319" i="5"/>
  <c r="D319" i="5"/>
  <c r="F319" i="5"/>
  <c r="E319" i="5"/>
  <c r="I319" i="5"/>
  <c r="C319" i="5"/>
  <c r="G319" i="5"/>
  <c r="L324" i="8" l="1"/>
  <c r="L323" i="8"/>
  <c r="M323" i="8"/>
  <c r="Q323" i="8" s="1"/>
  <c r="K322" i="8"/>
  <c r="P322" i="8"/>
  <c r="N323" i="8"/>
  <c r="R323" i="8" s="1"/>
  <c r="B324" i="8"/>
  <c r="O324" i="8" s="1"/>
  <c r="S324" i="8" s="1"/>
  <c r="A325" i="8"/>
  <c r="K317" i="5"/>
  <c r="A320" i="5"/>
  <c r="B319" i="5"/>
  <c r="G325" i="8"/>
  <c r="I325" i="8"/>
  <c r="C325" i="8"/>
  <c r="E325" i="8"/>
  <c r="F325" i="8"/>
  <c r="D325" i="8"/>
  <c r="H325" i="8"/>
  <c r="I320" i="5"/>
  <c r="E320" i="5"/>
  <c r="D320" i="5"/>
  <c r="H320" i="5"/>
  <c r="C320" i="5"/>
  <c r="G320" i="5"/>
  <c r="F320" i="5"/>
  <c r="K324" i="8" l="1"/>
  <c r="P324" i="8"/>
  <c r="A326" i="8"/>
  <c r="B325" i="8"/>
  <c r="M325" i="8" s="1"/>
  <c r="Q325" i="8" s="1"/>
  <c r="N324" i="8"/>
  <c r="R324" i="8" s="1"/>
  <c r="M324" i="8"/>
  <c r="Q324" i="8" s="1"/>
  <c r="K323" i="8"/>
  <c r="P323" i="8"/>
  <c r="K318" i="5"/>
  <c r="A321" i="5"/>
  <c r="B320" i="5"/>
  <c r="G326" i="8"/>
  <c r="C326" i="8"/>
  <c r="D326" i="8"/>
  <c r="H326" i="8"/>
  <c r="E326" i="8"/>
  <c r="I326" i="8"/>
  <c r="F326" i="8"/>
  <c r="F321" i="5"/>
  <c r="H321" i="5"/>
  <c r="C321" i="5"/>
  <c r="G321" i="5"/>
  <c r="E321" i="5"/>
  <c r="I321" i="5"/>
  <c r="D321" i="5"/>
  <c r="M326" i="8" l="1"/>
  <c r="Q326" i="8" s="1"/>
  <c r="L326" i="8"/>
  <c r="N325" i="8"/>
  <c r="R325" i="8" s="1"/>
  <c r="B326" i="8"/>
  <c r="O326" i="8" s="1"/>
  <c r="S326" i="8" s="1"/>
  <c r="A327" i="8"/>
  <c r="O325" i="8"/>
  <c r="S325" i="8" s="1"/>
  <c r="L325" i="8"/>
  <c r="K319" i="5"/>
  <c r="A322" i="5"/>
  <c r="B321" i="5"/>
  <c r="G327" i="8"/>
  <c r="E327" i="8"/>
  <c r="I327" i="8"/>
  <c r="F327" i="8"/>
  <c r="C327" i="8"/>
  <c r="D327" i="8"/>
  <c r="H327" i="8"/>
  <c r="G322" i="5"/>
  <c r="C322" i="5"/>
  <c r="F322" i="5"/>
  <c r="E322" i="5"/>
  <c r="I322" i="5"/>
  <c r="D322" i="5"/>
  <c r="H322" i="5"/>
  <c r="L327" i="8" l="1"/>
  <c r="O327" i="8"/>
  <c r="S327" i="8" s="1"/>
  <c r="N327" i="8"/>
  <c r="R327" i="8" s="1"/>
  <c r="K326" i="8"/>
  <c r="P326" i="8"/>
  <c r="N326" i="8"/>
  <c r="R326" i="8" s="1"/>
  <c r="A328" i="8"/>
  <c r="B327" i="8"/>
  <c r="M327" i="8" s="1"/>
  <c r="Q327" i="8" s="1"/>
  <c r="K325" i="8"/>
  <c r="P325" i="8"/>
  <c r="K320" i="5"/>
  <c r="A323" i="5"/>
  <c r="B322" i="5"/>
  <c r="G328" i="8"/>
  <c r="C328" i="8"/>
  <c r="D328" i="8"/>
  <c r="H328" i="8"/>
  <c r="E328" i="8"/>
  <c r="I328" i="8"/>
  <c r="F328" i="8"/>
  <c r="H323" i="5"/>
  <c r="D323" i="5"/>
  <c r="E323" i="5"/>
  <c r="I323" i="5"/>
  <c r="C323" i="5"/>
  <c r="G323" i="5"/>
  <c r="F323" i="5"/>
  <c r="L328" i="8" l="1"/>
  <c r="B328" i="8"/>
  <c r="O328" i="8" s="1"/>
  <c r="S328" i="8" s="1"/>
  <c r="A329" i="8"/>
  <c r="K327" i="8"/>
  <c r="P327" i="8"/>
  <c r="K321" i="5"/>
  <c r="A324" i="5"/>
  <c r="B323" i="5"/>
  <c r="G329" i="8"/>
  <c r="E329" i="8"/>
  <c r="I329" i="8"/>
  <c r="F329" i="8"/>
  <c r="C329" i="8"/>
  <c r="D329" i="8"/>
  <c r="H329" i="8"/>
  <c r="I324" i="5"/>
  <c r="E324" i="5"/>
  <c r="H324" i="5"/>
  <c r="C324" i="5"/>
  <c r="G324" i="5"/>
  <c r="F324" i="5"/>
  <c r="D324" i="5"/>
  <c r="O329" i="8" l="1"/>
  <c r="S329" i="8" s="1"/>
  <c r="N329" i="8"/>
  <c r="R329" i="8" s="1"/>
  <c r="K328" i="8"/>
  <c r="P328" i="8"/>
  <c r="M328" i="8"/>
  <c r="Q328" i="8" s="1"/>
  <c r="A330" i="8"/>
  <c r="B329" i="8"/>
  <c r="M329" i="8" s="1"/>
  <c r="Q329" i="8" s="1"/>
  <c r="N328" i="8"/>
  <c r="R328" i="8" s="1"/>
  <c r="K322" i="5"/>
  <c r="A325" i="5"/>
  <c r="B324" i="5"/>
  <c r="G330" i="8"/>
  <c r="C330" i="8"/>
  <c r="D330" i="8"/>
  <c r="H330" i="8"/>
  <c r="E330" i="8"/>
  <c r="I330" i="8"/>
  <c r="F330" i="8"/>
  <c r="F325" i="5"/>
  <c r="G325" i="5"/>
  <c r="E325" i="5"/>
  <c r="I325" i="5"/>
  <c r="D325" i="5"/>
  <c r="H325" i="5"/>
  <c r="C325" i="5"/>
  <c r="L330" i="8" l="1"/>
  <c r="B330" i="8"/>
  <c r="O330" i="8" s="1"/>
  <c r="S330" i="8" s="1"/>
  <c r="A331" i="8"/>
  <c r="L329" i="8"/>
  <c r="K323" i="5"/>
  <c r="A326" i="5"/>
  <c r="B325" i="5"/>
  <c r="G331" i="8"/>
  <c r="E331" i="8"/>
  <c r="I331" i="8"/>
  <c r="F331" i="8"/>
  <c r="C331" i="8"/>
  <c r="D331" i="8"/>
  <c r="H331" i="8"/>
  <c r="G326" i="5"/>
  <c r="C326" i="5"/>
  <c r="E326" i="5"/>
  <c r="I326" i="5"/>
  <c r="D326" i="5"/>
  <c r="H326" i="5"/>
  <c r="F326" i="5"/>
  <c r="N331" i="8" l="1"/>
  <c r="R331" i="8" s="1"/>
  <c r="K329" i="8"/>
  <c r="P329" i="8"/>
  <c r="M330" i="8"/>
  <c r="Q330" i="8" s="1"/>
  <c r="K330" i="8"/>
  <c r="P330" i="8"/>
  <c r="A332" i="8"/>
  <c r="B331" i="8"/>
  <c r="M331" i="8" s="1"/>
  <c r="Q331" i="8" s="1"/>
  <c r="N330" i="8"/>
  <c r="R330" i="8" s="1"/>
  <c r="K324" i="5"/>
  <c r="A327" i="5"/>
  <c r="B326" i="5"/>
  <c r="G332" i="8"/>
  <c r="C332" i="8"/>
  <c r="D332" i="8"/>
  <c r="H332" i="8"/>
  <c r="E332" i="8"/>
  <c r="I332" i="8"/>
  <c r="F332" i="8"/>
  <c r="H327" i="5"/>
  <c r="D327" i="5"/>
  <c r="I327" i="5"/>
  <c r="C327" i="5"/>
  <c r="G327" i="5"/>
  <c r="F327" i="5"/>
  <c r="E327" i="5"/>
  <c r="L332" i="8" l="1"/>
  <c r="O331" i="8"/>
  <c r="S331" i="8" s="1"/>
  <c r="B332" i="8"/>
  <c r="O332" i="8" s="1"/>
  <c r="S332" i="8" s="1"/>
  <c r="A333" i="8"/>
  <c r="L331" i="8"/>
  <c r="K325" i="5"/>
  <c r="A328" i="5"/>
  <c r="B327" i="5"/>
  <c r="G333" i="8"/>
  <c r="I333" i="8"/>
  <c r="E333" i="8"/>
  <c r="F333" i="8"/>
  <c r="C333" i="8"/>
  <c r="D333" i="8"/>
  <c r="H333" i="8"/>
  <c r="I328" i="5"/>
  <c r="E328" i="5"/>
  <c r="G328" i="5"/>
  <c r="F328" i="5"/>
  <c r="D328" i="5"/>
  <c r="H328" i="5"/>
  <c r="C328" i="5"/>
  <c r="N333" i="8" l="1"/>
  <c r="R333" i="8" s="1"/>
  <c r="K332" i="8"/>
  <c r="P332" i="8"/>
  <c r="A334" i="8"/>
  <c r="B333" i="8"/>
  <c r="M333" i="8" s="1"/>
  <c r="Q333" i="8" s="1"/>
  <c r="M332" i="8"/>
  <c r="Q332" i="8" s="1"/>
  <c r="K331" i="8"/>
  <c r="P331" i="8"/>
  <c r="N332" i="8"/>
  <c r="R332" i="8" s="1"/>
  <c r="K326" i="5"/>
  <c r="A329" i="5"/>
  <c r="B328" i="5"/>
  <c r="G334" i="8"/>
  <c r="C334" i="8"/>
  <c r="D334" i="8"/>
  <c r="H334" i="8"/>
  <c r="E334" i="8"/>
  <c r="I334" i="8"/>
  <c r="F334" i="8"/>
  <c r="F329" i="5"/>
  <c r="E329" i="5"/>
  <c r="I329" i="5"/>
  <c r="D329" i="5"/>
  <c r="H329" i="5"/>
  <c r="C329" i="5"/>
  <c r="G329" i="5"/>
  <c r="N334" i="8" l="1"/>
  <c r="R334" i="8" s="1"/>
  <c r="M334" i="8"/>
  <c r="Q334" i="8" s="1"/>
  <c r="L334" i="8"/>
  <c r="B334" i="8"/>
  <c r="O334" i="8" s="1"/>
  <c r="S334" i="8" s="1"/>
  <c r="A335" i="8"/>
  <c r="O333" i="8"/>
  <c r="S333" i="8" s="1"/>
  <c r="L333" i="8"/>
  <c r="K327" i="5"/>
  <c r="A330" i="5"/>
  <c r="B329" i="5"/>
  <c r="G335" i="8"/>
  <c r="E335" i="8"/>
  <c r="I335" i="8"/>
  <c r="F335" i="8"/>
  <c r="C335" i="8"/>
  <c r="D335" i="8"/>
  <c r="H335" i="8"/>
  <c r="G330" i="5"/>
  <c r="C330" i="5"/>
  <c r="I330" i="5"/>
  <c r="D330" i="5"/>
  <c r="H330" i="5"/>
  <c r="F330" i="5"/>
  <c r="E330" i="5"/>
  <c r="O335" i="8" l="1"/>
  <c r="S335" i="8" s="1"/>
  <c r="N335" i="8"/>
  <c r="R335" i="8" s="1"/>
  <c r="K334" i="8"/>
  <c r="P334" i="8"/>
  <c r="K333" i="8"/>
  <c r="P333" i="8"/>
  <c r="A336" i="8"/>
  <c r="B335" i="8"/>
  <c r="M335" i="8" s="1"/>
  <c r="Q335" i="8" s="1"/>
  <c r="K328" i="5"/>
  <c r="A331" i="5"/>
  <c r="B330" i="5"/>
  <c r="G336" i="8"/>
  <c r="C336" i="8"/>
  <c r="D336" i="8"/>
  <c r="H336" i="8"/>
  <c r="E336" i="8"/>
  <c r="I336" i="8"/>
  <c r="F336" i="8"/>
  <c r="H331" i="5"/>
  <c r="D331" i="5"/>
  <c r="G331" i="5"/>
  <c r="F331" i="5"/>
  <c r="E331" i="5"/>
  <c r="I331" i="5"/>
  <c r="C331" i="5"/>
  <c r="L336" i="8" l="1"/>
  <c r="L335" i="8"/>
  <c r="B336" i="8"/>
  <c r="O336" i="8" s="1"/>
  <c r="S336" i="8" s="1"/>
  <c r="A337" i="8"/>
  <c r="K329" i="5"/>
  <c r="A332" i="5"/>
  <c r="B331" i="5"/>
  <c r="G337" i="8"/>
  <c r="E337" i="8"/>
  <c r="I337" i="8"/>
  <c r="F337" i="8"/>
  <c r="C337" i="8"/>
  <c r="D337" i="8"/>
  <c r="H337" i="8"/>
  <c r="I332" i="5"/>
  <c r="E332" i="5"/>
  <c r="F332" i="5"/>
  <c r="D332" i="5"/>
  <c r="H332" i="5"/>
  <c r="C332" i="5"/>
  <c r="G332" i="5"/>
  <c r="O337" i="8" l="1"/>
  <c r="S337" i="8" s="1"/>
  <c r="N337" i="8"/>
  <c r="R337" i="8" s="1"/>
  <c r="A338" i="8"/>
  <c r="B337" i="8"/>
  <c r="M337" i="8" s="1"/>
  <c r="Q337" i="8" s="1"/>
  <c r="M336" i="8"/>
  <c r="Q336" i="8" s="1"/>
  <c r="K336" i="8"/>
  <c r="P336" i="8"/>
  <c r="N336" i="8"/>
  <c r="R336" i="8" s="1"/>
  <c r="K335" i="8"/>
  <c r="P335" i="8"/>
  <c r="K330" i="5"/>
  <c r="A333" i="5"/>
  <c r="B332" i="5"/>
  <c r="G338" i="8"/>
  <c r="C338" i="8"/>
  <c r="D338" i="8"/>
  <c r="H338" i="8"/>
  <c r="E338" i="8"/>
  <c r="I338" i="8"/>
  <c r="F338" i="8"/>
  <c r="F333" i="5"/>
  <c r="I333" i="5"/>
  <c r="D333" i="5"/>
  <c r="H333" i="5"/>
  <c r="C333" i="5"/>
  <c r="G333" i="5"/>
  <c r="E333" i="5"/>
  <c r="L338" i="8" l="1"/>
  <c r="L337" i="8"/>
  <c r="B338" i="8"/>
  <c r="O338" i="8" s="1"/>
  <c r="S338" i="8" s="1"/>
  <c r="A339" i="8"/>
  <c r="K331" i="5"/>
  <c r="A334" i="5"/>
  <c r="B333" i="5"/>
  <c r="G339" i="8"/>
  <c r="E339" i="8"/>
  <c r="I339" i="8"/>
  <c r="F339" i="8"/>
  <c r="C339" i="8"/>
  <c r="D339" i="8"/>
  <c r="H339" i="8"/>
  <c r="G334" i="5"/>
  <c r="C334" i="5"/>
  <c r="H334" i="5"/>
  <c r="F334" i="5"/>
  <c r="E334" i="5"/>
  <c r="I334" i="5"/>
  <c r="D334" i="5"/>
  <c r="K338" i="8" l="1"/>
  <c r="P338" i="8"/>
  <c r="A340" i="8"/>
  <c r="B339" i="8"/>
  <c r="M339" i="8" s="1"/>
  <c r="Q339" i="8" s="1"/>
  <c r="M338" i="8"/>
  <c r="Q338" i="8" s="1"/>
  <c r="N338" i="8"/>
  <c r="R338" i="8" s="1"/>
  <c r="K337" i="8"/>
  <c r="P337" i="8"/>
  <c r="K332" i="5"/>
  <c r="A335" i="5"/>
  <c r="B334" i="5"/>
  <c r="G340" i="8"/>
  <c r="C340" i="8"/>
  <c r="D340" i="8"/>
  <c r="H340" i="8"/>
  <c r="E340" i="8"/>
  <c r="I340" i="8"/>
  <c r="F340" i="8"/>
  <c r="H335" i="5"/>
  <c r="D335" i="5"/>
  <c r="F335" i="5"/>
  <c r="E335" i="5"/>
  <c r="I335" i="5"/>
  <c r="C335" i="5"/>
  <c r="G335" i="5"/>
  <c r="N340" i="8" l="1"/>
  <c r="R340" i="8" s="1"/>
  <c r="M340" i="8"/>
  <c r="Q340" i="8" s="1"/>
  <c r="L340" i="8"/>
  <c r="B340" i="8"/>
  <c r="O340" i="8" s="1"/>
  <c r="S340" i="8" s="1"/>
  <c r="A341" i="8"/>
  <c r="O339" i="8"/>
  <c r="S339" i="8" s="1"/>
  <c r="L339" i="8"/>
  <c r="N339" i="8"/>
  <c r="R339" i="8" s="1"/>
  <c r="K333" i="5"/>
  <c r="A336" i="5"/>
  <c r="B335" i="5"/>
  <c r="G341" i="8"/>
  <c r="I341" i="8"/>
  <c r="E341" i="8"/>
  <c r="F341" i="8"/>
  <c r="C341" i="8"/>
  <c r="D341" i="8"/>
  <c r="H341" i="8"/>
  <c r="I336" i="5"/>
  <c r="E336" i="5"/>
  <c r="D336" i="5"/>
  <c r="H336" i="5"/>
  <c r="C336" i="5"/>
  <c r="G336" i="5"/>
  <c r="F336" i="5"/>
  <c r="L341" i="8" l="1"/>
  <c r="K339" i="8"/>
  <c r="P339" i="8"/>
  <c r="K340" i="8"/>
  <c r="P340" i="8"/>
  <c r="A342" i="8"/>
  <c r="B341" i="8"/>
  <c r="M341" i="8" s="1"/>
  <c r="Q341" i="8" s="1"/>
  <c r="K334" i="5"/>
  <c r="A337" i="5"/>
  <c r="B336" i="5"/>
  <c r="G342" i="8"/>
  <c r="C342" i="8"/>
  <c r="D342" i="8"/>
  <c r="H342" i="8"/>
  <c r="E342" i="8"/>
  <c r="I342" i="8"/>
  <c r="F342" i="8"/>
  <c r="F337" i="5"/>
  <c r="H337" i="5"/>
  <c r="C337" i="5"/>
  <c r="G337" i="5"/>
  <c r="E337" i="5"/>
  <c r="I337" i="5"/>
  <c r="D337" i="5"/>
  <c r="L342" i="8" l="1"/>
  <c r="N341" i="8"/>
  <c r="R341" i="8" s="1"/>
  <c r="O341" i="8"/>
  <c r="S341" i="8" s="1"/>
  <c r="K341" i="8"/>
  <c r="P341" i="8"/>
  <c r="B342" i="8"/>
  <c r="O342" i="8" s="1"/>
  <c r="S342" i="8" s="1"/>
  <c r="A343" i="8"/>
  <c r="K335" i="5"/>
  <c r="A338" i="5"/>
  <c r="B337" i="5"/>
  <c r="G343" i="8"/>
  <c r="E343" i="8"/>
  <c r="I343" i="8"/>
  <c r="F343" i="8"/>
  <c r="C343" i="8"/>
  <c r="D343" i="8"/>
  <c r="H343" i="8"/>
  <c r="G338" i="5"/>
  <c r="C338" i="5"/>
  <c r="F338" i="5"/>
  <c r="E338" i="5"/>
  <c r="I338" i="5"/>
  <c r="D338" i="5"/>
  <c r="H338" i="5"/>
  <c r="N343" i="8" l="1"/>
  <c r="R343" i="8" s="1"/>
  <c r="K342" i="8"/>
  <c r="P342" i="8"/>
  <c r="M342" i="8"/>
  <c r="Q342" i="8" s="1"/>
  <c r="A344" i="8"/>
  <c r="B343" i="8"/>
  <c r="M343" i="8" s="1"/>
  <c r="Q343" i="8" s="1"/>
  <c r="N342" i="8"/>
  <c r="R342" i="8" s="1"/>
  <c r="K336" i="5"/>
  <c r="A339" i="5"/>
  <c r="B338" i="5"/>
  <c r="G344" i="8"/>
  <c r="C344" i="8"/>
  <c r="D344" i="8"/>
  <c r="H344" i="8"/>
  <c r="E344" i="8"/>
  <c r="I344" i="8"/>
  <c r="F344" i="8"/>
  <c r="H339" i="5"/>
  <c r="D339" i="5"/>
  <c r="E339" i="5"/>
  <c r="I339" i="5"/>
  <c r="C339" i="5"/>
  <c r="G339" i="5"/>
  <c r="F339" i="5"/>
  <c r="N344" i="8" l="1"/>
  <c r="R344" i="8" s="1"/>
  <c r="R45" i="8" s="1"/>
  <c r="R44" i="8" s="1"/>
  <c r="S10" i="8" s="1"/>
  <c r="M344" i="8"/>
  <c r="Q344" i="8" s="1"/>
  <c r="Q45" i="8" s="1"/>
  <c r="Q44" i="8" s="1"/>
  <c r="S9" i="8" s="1"/>
  <c r="L344" i="8"/>
  <c r="B344" i="8"/>
  <c r="O344" i="8" s="1"/>
  <c r="S344" i="8" s="1"/>
  <c r="O343" i="8"/>
  <c r="S343" i="8" s="1"/>
  <c r="L343" i="8"/>
  <c r="K337" i="5"/>
  <c r="A340" i="5"/>
  <c r="B339" i="5"/>
  <c r="I340" i="5"/>
  <c r="E340" i="5"/>
  <c r="H340" i="5"/>
  <c r="C340" i="5"/>
  <c r="G340" i="5"/>
  <c r="F340" i="5"/>
  <c r="D340" i="5"/>
  <c r="S45" i="8" l="1"/>
  <c r="S44" i="8" s="1"/>
  <c r="S11" i="8" s="1"/>
  <c r="K344" i="8"/>
  <c r="P344" i="8"/>
  <c r="P45" i="8" s="1"/>
  <c r="P44" i="8" s="1"/>
  <c r="S8" i="8" s="1"/>
  <c r="K343" i="8"/>
  <c r="P343" i="8"/>
  <c r="K338" i="5"/>
  <c r="A341" i="5"/>
  <c r="B340" i="5"/>
  <c r="F341" i="5"/>
  <c r="G341" i="5"/>
  <c r="E341" i="5"/>
  <c r="I341" i="5"/>
  <c r="D341" i="5"/>
  <c r="H341" i="5"/>
  <c r="C341" i="5"/>
  <c r="K339" i="5" l="1"/>
  <c r="A342" i="5"/>
  <c r="B341" i="5"/>
  <c r="G342" i="5"/>
  <c r="C342" i="5"/>
  <c r="E342" i="5"/>
  <c r="I342" i="5"/>
  <c r="D342" i="5"/>
  <c r="H342" i="5"/>
  <c r="F342" i="5"/>
  <c r="K340" i="5" l="1"/>
  <c r="A343" i="5"/>
  <c r="B342" i="5"/>
  <c r="H343" i="5"/>
  <c r="D343" i="5"/>
  <c r="I343" i="5"/>
  <c r="C343" i="5"/>
  <c r="G343" i="5"/>
  <c r="F343" i="5"/>
  <c r="E343" i="5"/>
  <c r="K341" i="5" l="1"/>
  <c r="A344" i="5"/>
  <c r="B343" i="5"/>
  <c r="I344" i="5"/>
  <c r="E344" i="5"/>
  <c r="H344" i="5"/>
  <c r="G344" i="5"/>
  <c r="F344" i="5"/>
  <c r="D344" i="5"/>
  <c r="C344" i="5"/>
  <c r="K342" i="5" l="1"/>
  <c r="B344" i="5"/>
  <c r="S45" i="5" s="1"/>
  <c r="S44" i="5" s="1"/>
  <c r="S11" i="5" s="1"/>
  <c r="K343" i="5" l="1"/>
  <c r="Q45" i="5"/>
  <c r="Q44" i="5" s="1"/>
  <c r="S9" i="5" s="1"/>
  <c r="R45" i="5"/>
  <c r="R44" i="5" s="1"/>
  <c r="S10" i="5" s="1"/>
  <c r="K344" i="5" l="1"/>
  <c r="P45" i="5"/>
  <c r="P44" i="5" s="1"/>
  <c r="S8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Andre Fernando de Oliveira</author>
  </authors>
  <commentList>
    <comment ref="A1" authorId="0" shapeId="0" xr:uid="{CA6D617F-F832-44A6-A36F-ABE9AA69832A}">
      <text>
        <r>
          <rPr>
            <b/>
            <sz val="9"/>
            <color indexed="81"/>
            <rFont val="Segoe UI"/>
            <family val="2"/>
          </rPr>
          <t xml:space="preserve">
Desenvolvida por Andre Fernando de Oliveira (2010)</t>
        </r>
        <r>
          <rPr>
            <sz val="9"/>
            <color indexed="81"/>
            <rFont val="Segoe UI"/>
            <family val="2"/>
          </rPr>
          <t xml:space="preserve">
Grupo de Pesquisa em Equilíbrio Químico Aplicado - GPEQA
UFV - Universidade Federal de Viçosa
andref.oliveira@ufv.br
andrefernando23@gmail.com
www.solucaoquimica.com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Andre Fernando de Oliveira</author>
  </authors>
  <commentList>
    <comment ref="A1" authorId="0" shapeId="0" xr:uid="{9BE7F8FA-08CA-4D41-8141-4113C0719E62}">
      <text>
        <r>
          <rPr>
            <b/>
            <sz val="9"/>
            <color indexed="81"/>
            <rFont val="Segoe UI"/>
            <family val="2"/>
          </rPr>
          <t xml:space="preserve">
Desenvolvida por Andre Fernando de Oliveira (2010)</t>
        </r>
        <r>
          <rPr>
            <sz val="9"/>
            <color indexed="81"/>
            <rFont val="Segoe UI"/>
            <family val="2"/>
          </rPr>
          <t xml:space="preserve">
Grupo de Pesquisa em Equilíbrio Químico Aplicado - GPEQA
UFV - Universidade Federal de Viçosa
andref.oliveira@ufv.br
andrefernando23@gmail.com
www.solucaoquimica.com
</t>
        </r>
      </text>
    </comment>
  </commentList>
</comments>
</file>

<file path=xl/sharedStrings.xml><?xml version="1.0" encoding="utf-8"?>
<sst xmlns="http://schemas.openxmlformats.org/spreadsheetml/2006/main" count="168" uniqueCount="59">
  <si>
    <t>pH</t>
  </si>
  <si>
    <t>b1</t>
  </si>
  <si>
    <t>nº alfa</t>
  </si>
  <si>
    <t xml:space="preserve">alfa </t>
  </si>
  <si>
    <t>pK1</t>
  </si>
  <si>
    <t>pK2</t>
  </si>
  <si>
    <t>pK3</t>
  </si>
  <si>
    <t>pK4</t>
  </si>
  <si>
    <t>pK5</t>
  </si>
  <si>
    <t>pK6</t>
  </si>
  <si>
    <t>pK7</t>
  </si>
  <si>
    <t>pK8</t>
  </si>
  <si>
    <t>b2</t>
  </si>
  <si>
    <t>metal</t>
  </si>
  <si>
    <t>b3</t>
  </si>
  <si>
    <t>ligante</t>
  </si>
  <si>
    <t>b4</t>
  </si>
  <si>
    <t>b5</t>
  </si>
  <si>
    <t>log L</t>
  </si>
  <si>
    <t>b6</t>
  </si>
  <si>
    <t>status</t>
  </si>
  <si>
    <t>variação</t>
  </si>
  <si>
    <t>a M</t>
  </si>
  <si>
    <t>[L]</t>
  </si>
  <si>
    <t>pointer</t>
  </si>
  <si>
    <t>c(L)</t>
  </si>
  <si>
    <t xml:space="preserve"> log c(L)</t>
  </si>
  <si>
    <t xml:space="preserve">c(M) </t>
  </si>
  <si>
    <t>log beta condicional</t>
  </si>
  <si>
    <t xml:space="preserve">log beta </t>
  </si>
  <si>
    <t>considerar efeito pH (0 - SIM; 1 - NÃO)</t>
  </si>
  <si>
    <r>
      <t>a(</t>
    </r>
    <r>
      <rPr>
        <sz val="11"/>
        <color theme="1"/>
        <rFont val="Calibri"/>
        <family val="2"/>
        <scheme val="minor"/>
      </rPr>
      <t>ML</t>
    </r>
    <r>
      <rPr>
        <sz val="11"/>
        <color theme="1"/>
        <rFont val="Symbol"/>
        <family val="1"/>
        <charset val="2"/>
      </rPr>
      <t>)</t>
    </r>
  </si>
  <si>
    <r>
      <t>a(</t>
    </r>
    <r>
      <rPr>
        <sz val="11"/>
        <color theme="1"/>
        <rFont val="Calibri"/>
        <family val="2"/>
        <scheme val="minor"/>
      </rPr>
      <t>ML2</t>
    </r>
    <r>
      <rPr>
        <sz val="11"/>
        <color theme="1"/>
        <rFont val="Symbol"/>
        <family val="1"/>
        <charset val="2"/>
      </rPr>
      <t>)</t>
    </r>
  </si>
  <si>
    <r>
      <t>a(</t>
    </r>
    <r>
      <rPr>
        <sz val="11"/>
        <color theme="1"/>
        <rFont val="Calibri"/>
        <family val="2"/>
        <scheme val="minor"/>
      </rPr>
      <t>ML3</t>
    </r>
    <r>
      <rPr>
        <sz val="11"/>
        <color theme="1"/>
        <rFont val="Symbol"/>
        <family val="1"/>
        <charset val="2"/>
      </rPr>
      <t>)</t>
    </r>
  </si>
  <si>
    <r>
      <t>a(</t>
    </r>
    <r>
      <rPr>
        <sz val="11"/>
        <color theme="1"/>
        <rFont val="Calibri"/>
        <family val="2"/>
        <scheme val="minor"/>
      </rPr>
      <t>ML4</t>
    </r>
    <r>
      <rPr>
        <sz val="11"/>
        <color theme="1"/>
        <rFont val="Symbol"/>
        <family val="1"/>
        <charset val="2"/>
      </rPr>
      <t>)</t>
    </r>
  </si>
  <si>
    <r>
      <t>a(</t>
    </r>
    <r>
      <rPr>
        <sz val="11"/>
        <color theme="1"/>
        <rFont val="Calibri"/>
        <family val="2"/>
        <scheme val="minor"/>
      </rPr>
      <t>ML5</t>
    </r>
    <r>
      <rPr>
        <sz val="11"/>
        <color theme="1"/>
        <rFont val="Symbol"/>
        <family val="1"/>
        <charset val="2"/>
      </rPr>
      <t>)</t>
    </r>
  </si>
  <si>
    <r>
      <t>a(</t>
    </r>
    <r>
      <rPr>
        <sz val="11"/>
        <color theme="1"/>
        <rFont val="Calibri"/>
        <family val="2"/>
        <scheme val="minor"/>
      </rPr>
      <t>ML6</t>
    </r>
    <r>
      <rPr>
        <sz val="11"/>
        <color theme="1"/>
        <rFont val="Symbol"/>
        <family val="1"/>
        <charset val="2"/>
      </rPr>
      <t>)</t>
    </r>
  </si>
  <si>
    <t>DIAGRAMA DE DISTRIBUIÇÃO DE ESPÉCIES DE COMPLEXOS</t>
  </si>
  <si>
    <t>n médio</t>
  </si>
  <si>
    <t>Beta condicional</t>
  </si>
  <si>
    <r>
      <rPr>
        <sz val="11"/>
        <color theme="1"/>
        <rFont val="Symbol"/>
        <family val="1"/>
        <charset val="2"/>
      </rPr>
      <t>b</t>
    </r>
    <r>
      <rPr>
        <sz val="11"/>
        <color theme="1"/>
        <rFont val="Calibri"/>
        <family val="2"/>
        <scheme val="minor"/>
      </rPr>
      <t>1</t>
    </r>
  </si>
  <si>
    <r>
      <rPr>
        <sz val="11"/>
        <color theme="1"/>
        <rFont val="Symbol"/>
        <family val="1"/>
        <charset val="2"/>
      </rPr>
      <t>b</t>
    </r>
    <r>
      <rPr>
        <sz val="11"/>
        <color theme="1"/>
        <rFont val="Calibri"/>
        <family val="2"/>
        <scheme val="minor"/>
      </rPr>
      <t xml:space="preserve">2 </t>
    </r>
  </si>
  <si>
    <r>
      <rPr>
        <sz val="11"/>
        <color theme="1"/>
        <rFont val="Symbol"/>
        <family val="1"/>
        <charset val="2"/>
      </rPr>
      <t>b</t>
    </r>
    <r>
      <rPr>
        <sz val="11"/>
        <color theme="1"/>
        <rFont val="Calibri"/>
        <family val="2"/>
        <scheme val="minor"/>
      </rPr>
      <t xml:space="preserve">3 </t>
    </r>
  </si>
  <si>
    <r>
      <rPr>
        <sz val="11"/>
        <color theme="1"/>
        <rFont val="Symbol"/>
        <family val="1"/>
        <charset val="2"/>
      </rPr>
      <t>b</t>
    </r>
    <r>
      <rPr>
        <sz val="11"/>
        <color theme="1"/>
        <rFont val="Calibri"/>
        <family val="2"/>
        <scheme val="minor"/>
      </rPr>
      <t xml:space="preserve">4 </t>
    </r>
  </si>
  <si>
    <r>
      <rPr>
        <sz val="11"/>
        <color theme="1"/>
        <rFont val="Symbol"/>
        <family val="1"/>
        <charset val="2"/>
      </rPr>
      <t>b</t>
    </r>
    <r>
      <rPr>
        <sz val="11"/>
        <color theme="1"/>
        <rFont val="Calibri"/>
        <family val="2"/>
        <scheme val="minor"/>
      </rPr>
      <t xml:space="preserve">5 </t>
    </r>
  </si>
  <si>
    <r>
      <rPr>
        <sz val="11"/>
        <color theme="1"/>
        <rFont val="Symbol"/>
        <family val="1"/>
        <charset val="2"/>
      </rPr>
      <t>b</t>
    </r>
    <r>
      <rPr>
        <sz val="11"/>
        <color theme="1"/>
        <rFont val="Calibri"/>
        <family val="2"/>
        <scheme val="minor"/>
      </rPr>
      <t>6</t>
    </r>
  </si>
  <si>
    <t>log K</t>
  </si>
  <si>
    <t>Seleção de valores</t>
  </si>
  <si>
    <t>Prata - tiossulfato</t>
  </si>
  <si>
    <t>c(M)</t>
  </si>
  <si>
    <t>log {L}</t>
  </si>
  <si>
    <t>variação (log{L})</t>
  </si>
  <si>
    <t>máx</t>
  </si>
  <si>
    <t>linha</t>
  </si>
  <si>
    <t>Valor inicial de log {L}</t>
  </si>
  <si>
    <t>pH inicial</t>
  </si>
  <si>
    <t>log{L}</t>
  </si>
  <si>
    <t>.</t>
  </si>
  <si>
    <t>NOME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</si>
</sst>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0.0000E+00"/>
    <numFmt numFmtId="165" formatCode="0.0000"/>
    <numFmt numFmtId="166" formatCode="0.0E+00"/>
    <numFmt numFmtId="167" formatCode="0.000"/>
    <numFmt numFmtId="168" formatCode="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Symbol"/>
      <family val="1"/>
      <charset val="2"/>
    </font>
    <font>
      <sz val="10"/>
      <color theme="0" tint="-0.249977111117893"/>
      <name val="Arial"/>
      <family val="2"/>
    </font>
    <font>
      <sz val="10"/>
      <name val="Arial"/>
      <family val="2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name val="Arial"/>
      <family val="2"/>
    </font>
    <font>
      <b/>
      <sz val="11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6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7">
    <xf numFmtId="0" fontId="0" fillId="0" borderId="0" xfId="0"/>
    <xf numFmtId="0" fontId="0" fillId="0" borderId="0" xfId="0" applyProtection="1"/>
    <xf numFmtId="0" fontId="0" fillId="0" borderId="2" xfId="0" applyBorder="1" applyProtection="1"/>
    <xf numFmtId="0" fontId="0" fillId="0" borderId="3" xfId="0" applyBorder="1" applyProtection="1"/>
    <xf numFmtId="0" fontId="3" fillId="0" borderId="0" xfId="0" applyFont="1" applyProtection="1"/>
    <xf numFmtId="0" fontId="4" fillId="0" borderId="1" xfId="0" applyFont="1" applyBorder="1" applyAlignment="1" applyProtection="1">
      <alignment horizontal="right"/>
    </xf>
    <xf numFmtId="2" fontId="5" fillId="0" borderId="2" xfId="0" applyNumberFormat="1" applyFont="1" applyBorder="1" applyProtection="1"/>
    <xf numFmtId="0" fontId="0" fillId="0" borderId="5" xfId="0" applyBorder="1" applyProtection="1"/>
    <xf numFmtId="0" fontId="0" fillId="0" borderId="6" xfId="0" applyBorder="1" applyProtection="1"/>
    <xf numFmtId="0" fontId="4" fillId="0" borderId="8" xfId="0" applyFont="1" applyBorder="1" applyAlignment="1" applyProtection="1">
      <alignment horizontal="right"/>
    </xf>
    <xf numFmtId="2" fontId="5" fillId="0" borderId="0" xfId="0" applyNumberFormat="1" applyFont="1" applyBorder="1" applyProtection="1"/>
    <xf numFmtId="0" fontId="0" fillId="0" borderId="0" xfId="0" applyBorder="1" applyProtection="1"/>
    <xf numFmtId="0" fontId="0" fillId="0" borderId="12" xfId="0" applyBorder="1" applyProtection="1"/>
    <xf numFmtId="0" fontId="0" fillId="2" borderId="12" xfId="0" applyFill="1" applyBorder="1" applyProtection="1"/>
    <xf numFmtId="0" fontId="0" fillId="2" borderId="13" xfId="0" applyFill="1" applyBorder="1" applyProtection="1"/>
    <xf numFmtId="0" fontId="4" fillId="0" borderId="14" xfId="0" applyFont="1" applyBorder="1" applyAlignment="1" applyProtection="1">
      <alignment horizontal="right"/>
    </xf>
    <xf numFmtId="2" fontId="5" fillId="0" borderId="12" xfId="0" applyNumberFormat="1" applyFont="1" applyBorder="1" applyProtection="1"/>
    <xf numFmtId="11" fontId="0" fillId="0" borderId="0" xfId="0" applyNumberFormat="1" applyProtection="1"/>
    <xf numFmtId="164" fontId="0" fillId="0" borderId="0" xfId="0" applyNumberFormat="1" applyProtection="1"/>
    <xf numFmtId="11" fontId="1" fillId="0" borderId="0" xfId="1" applyNumberFormat="1" applyProtection="1"/>
    <xf numFmtId="166" fontId="0" fillId="0" borderId="0" xfId="0" applyNumberFormat="1" applyProtection="1"/>
    <xf numFmtId="0" fontId="0" fillId="0" borderId="15" xfId="0" applyBorder="1" applyProtection="1"/>
    <xf numFmtId="2" fontId="0" fillId="0" borderId="0" xfId="0" applyNumberFormat="1" applyProtection="1"/>
    <xf numFmtId="0" fontId="0" fillId="0" borderId="0" xfId="0" applyFill="1" applyBorder="1" applyProtection="1"/>
    <xf numFmtId="0" fontId="0" fillId="2" borderId="15" xfId="0" applyFont="1" applyFill="1" applyBorder="1"/>
    <xf numFmtId="0" fontId="0" fillId="2" borderId="5" xfId="0" applyFont="1" applyFill="1" applyBorder="1"/>
    <xf numFmtId="0" fontId="0" fillId="2" borderId="5" xfId="0" applyFill="1" applyBorder="1" applyProtection="1"/>
    <xf numFmtId="0" fontId="0" fillId="2" borderId="7" xfId="0" applyFill="1" applyBorder="1" applyProtection="1"/>
    <xf numFmtId="0" fontId="6" fillId="2" borderId="14" xfId="0" applyFont="1" applyFill="1" applyBorder="1" applyProtection="1"/>
    <xf numFmtId="11" fontId="0" fillId="0" borderId="6" xfId="0" applyNumberFormat="1" applyBorder="1" applyProtection="1"/>
    <xf numFmtId="0" fontId="9" fillId="0" borderId="0" xfId="0" applyFont="1" applyProtection="1"/>
    <xf numFmtId="0" fontId="7" fillId="2" borderId="0" xfId="0" applyFont="1" applyFill="1"/>
    <xf numFmtId="167" fontId="0" fillId="0" borderId="0" xfId="0" applyNumberFormat="1"/>
    <xf numFmtId="0" fontId="10" fillId="0" borderId="0" xfId="0" applyFont="1"/>
    <xf numFmtId="0" fontId="11" fillId="0" borderId="0" xfId="0" applyFont="1"/>
    <xf numFmtId="0" fontId="2" fillId="0" borderId="0" xfId="0" applyFont="1" applyFill="1" applyBorder="1" applyAlignment="1">
      <alignment horizontal="center"/>
    </xf>
    <xf numFmtId="11" fontId="7" fillId="0" borderId="0" xfId="0" applyNumberFormat="1" applyFont="1" applyFill="1" applyProtection="1"/>
    <xf numFmtId="0" fontId="0" fillId="0" borderId="0" xfId="1" applyNumberFormat="1" applyFont="1"/>
    <xf numFmtId="0" fontId="13" fillId="0" borderId="0" xfId="0" applyFont="1"/>
    <xf numFmtId="0" fontId="14" fillId="2" borderId="0" xfId="0" applyFont="1" applyFill="1" applyProtection="1"/>
    <xf numFmtId="0" fontId="7" fillId="2" borderId="3" xfId="0" applyFont="1" applyFill="1" applyBorder="1" applyProtection="1"/>
    <xf numFmtId="0" fontId="7" fillId="2" borderId="9" xfId="0" applyFont="1" applyFill="1" applyBorder="1" applyProtection="1"/>
    <xf numFmtId="168" fontId="0" fillId="0" borderId="0" xfId="0" applyNumberFormat="1"/>
    <xf numFmtId="0" fontId="3" fillId="0" borderId="9" xfId="0" applyFont="1" applyBorder="1" applyProtection="1"/>
    <xf numFmtId="0" fontId="3" fillId="0" borderId="13" xfId="0" applyFont="1" applyBorder="1" applyProtection="1"/>
    <xf numFmtId="0" fontId="7" fillId="0" borderId="4" xfId="0" applyFont="1" applyBorder="1"/>
    <xf numFmtId="0" fontId="7" fillId="2" borderId="10" xfId="0" applyFont="1" applyFill="1" applyBorder="1" applyProtection="1"/>
    <xf numFmtId="0" fontId="7" fillId="2" borderId="11" xfId="0" applyFont="1" applyFill="1" applyBorder="1" applyProtection="1"/>
    <xf numFmtId="2" fontId="0" fillId="0" borderId="0" xfId="0" applyNumberFormat="1" applyFont="1" applyFill="1" applyBorder="1"/>
    <xf numFmtId="0" fontId="7" fillId="2" borderId="13" xfId="0" applyFont="1" applyFill="1" applyBorder="1" applyProtection="1"/>
    <xf numFmtId="0" fontId="0" fillId="2" borderId="6" xfId="0" applyFill="1" applyBorder="1"/>
    <xf numFmtId="0" fontId="0" fillId="0" borderId="2" xfId="0" applyBorder="1"/>
    <xf numFmtId="0" fontId="0" fillId="0" borderId="2" xfId="0" applyFill="1" applyBorder="1" applyProtection="1"/>
    <xf numFmtId="0" fontId="6" fillId="0" borderId="2" xfId="0" applyFont="1" applyFill="1" applyBorder="1" applyProtection="1"/>
    <xf numFmtId="0" fontId="0" fillId="0" borderId="3" xfId="0" applyFill="1" applyBorder="1"/>
    <xf numFmtId="165" fontId="0" fillId="0" borderId="8" xfId="0" applyNumberFormat="1" applyFill="1" applyBorder="1" applyProtection="1"/>
    <xf numFmtId="0" fontId="9" fillId="0" borderId="0" xfId="0" applyFont="1" applyBorder="1" applyProtection="1"/>
    <xf numFmtId="0" fontId="9" fillId="0" borderId="9" xfId="0" applyFont="1" applyBorder="1" applyProtection="1"/>
    <xf numFmtId="2" fontId="0" fillId="0" borderId="15" xfId="0" applyNumberFormat="1" applyBorder="1"/>
    <xf numFmtId="2" fontId="0" fillId="0" borderId="5" xfId="0" applyNumberFormat="1" applyBorder="1"/>
    <xf numFmtId="2" fontId="0" fillId="0" borderId="7" xfId="0" applyNumberFormat="1" applyBorder="1"/>
    <xf numFmtId="2" fontId="0" fillId="0" borderId="6" xfId="0" applyNumberFormat="1" applyBorder="1"/>
    <xf numFmtId="0" fontId="2" fillId="0" borderId="1" xfId="0" applyFont="1" applyFill="1" applyBorder="1" applyAlignment="1" applyProtection="1">
      <alignment horizontal="left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8" fillId="0" borderId="4" xfId="0" applyFont="1" applyBorder="1" applyAlignment="1" applyProtection="1">
      <alignment horizontal="center" vertical="center" wrapText="1"/>
    </xf>
    <xf numFmtId="0" fontId="8" fillId="0" borderId="11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/>
    </xf>
    <xf numFmtId="0" fontId="7" fillId="0" borderId="2" xfId="0" applyFont="1" applyBorder="1" applyAlignment="1" applyProtection="1">
      <alignment horizontal="center"/>
    </xf>
    <xf numFmtId="0" fontId="7" fillId="0" borderId="3" xfId="0" applyFont="1" applyBorder="1" applyAlignment="1" applyProtection="1">
      <alignment horizontal="center"/>
    </xf>
    <xf numFmtId="0" fontId="2" fillId="0" borderId="1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1" fontId="0" fillId="0" borderId="0" xfId="1" applyNumberFormat="1" applyFont="1"/>
    <xf numFmtId="0" fontId="15" fillId="0" borderId="15" xfId="0" applyFont="1" applyFill="1" applyBorder="1" applyAlignment="1" applyProtection="1">
      <alignment horizontal="right"/>
    </xf>
    <xf numFmtId="0" fontId="15" fillId="2" borderId="5" xfId="0" applyFont="1" applyFill="1" applyBorder="1" applyAlignment="1" applyProtection="1">
      <alignment horizontal="right"/>
    </xf>
    <xf numFmtId="1" fontId="15" fillId="2" borderId="5" xfId="0" applyNumberFormat="1" applyFont="1" applyFill="1" applyBorder="1" applyProtection="1"/>
    <xf numFmtId="0" fontId="15" fillId="2" borderId="5" xfId="0" applyFont="1" applyFill="1" applyBorder="1" applyProtection="1"/>
    <xf numFmtId="0" fontId="15" fillId="2" borderId="7" xfId="0" applyFont="1" applyFill="1" applyBorder="1" applyProtection="1"/>
    <xf numFmtId="0" fontId="2" fillId="2" borderId="5" xfId="0" applyFont="1" applyFill="1" applyBorder="1"/>
    <xf numFmtId="0" fontId="12" fillId="0" borderId="6" xfId="0" applyFont="1" applyFill="1" applyBorder="1"/>
    <xf numFmtId="0" fontId="3" fillId="0" borderId="1" xfId="0" applyFont="1" applyBorder="1" applyProtection="1"/>
    <xf numFmtId="0" fontId="3" fillId="2" borderId="3" xfId="0" applyFont="1" applyFill="1" applyBorder="1" applyProtection="1"/>
    <xf numFmtId="0" fontId="0" fillId="0" borderId="14" xfId="0" applyBorder="1"/>
    <xf numFmtId="0" fontId="0" fillId="0" borderId="12" xfId="0" applyBorder="1"/>
    <xf numFmtId="0" fontId="0" fillId="2" borderId="13" xfId="0" applyFill="1" applyBorder="1"/>
    <xf numFmtId="0" fontId="7" fillId="0" borderId="0" xfId="0" applyFont="1" applyFill="1" applyBorder="1"/>
    <xf numFmtId="0" fontId="0" fillId="0" borderId="1" xfId="0" applyBorder="1"/>
    <xf numFmtId="0" fontId="7" fillId="2" borderId="3" xfId="0" applyFont="1" applyFill="1" applyBorder="1"/>
    <xf numFmtId="0" fontId="17" fillId="0" borderId="0" xfId="0" applyFont="1"/>
    <xf numFmtId="0" fontId="17" fillId="2" borderId="15" xfId="0" applyFont="1" applyFill="1" applyBorder="1"/>
    <xf numFmtId="0" fontId="17" fillId="2" borderId="5" xfId="0" applyFont="1" applyFill="1" applyBorder="1"/>
    <xf numFmtId="0" fontId="17" fillId="2" borderId="7" xfId="0" applyFont="1" applyFill="1" applyBorder="1"/>
    <xf numFmtId="0" fontId="0" fillId="2" borderId="0" xfId="0" applyFill="1" applyBorder="1"/>
    <xf numFmtId="0" fontId="0" fillId="2" borderId="1" xfId="0" applyFill="1" applyBorder="1"/>
    <xf numFmtId="0" fontId="0" fillId="2" borderId="2" xfId="0" applyFill="1" applyBorder="1"/>
    <xf numFmtId="2" fontId="0" fillId="3" borderId="3" xfId="0" applyNumberFormat="1" applyFill="1" applyBorder="1"/>
    <xf numFmtId="0" fontId="0" fillId="2" borderId="8" xfId="0" applyFill="1" applyBorder="1"/>
    <xf numFmtId="0" fontId="0" fillId="3" borderId="9" xfId="0" applyFill="1" applyBorder="1" applyProtection="1"/>
    <xf numFmtId="0" fontId="0" fillId="2" borderId="14" xfId="0" applyFill="1" applyBorder="1"/>
    <xf numFmtId="0" fontId="0" fillId="2" borderId="12" xfId="0" applyFill="1" applyBorder="1"/>
    <xf numFmtId="0" fontId="0" fillId="3" borderId="13" xfId="0" applyFill="1" applyBorder="1" applyProtection="1"/>
    <xf numFmtId="11" fontId="7" fillId="0" borderId="15" xfId="0" applyNumberFormat="1" applyFont="1" applyFill="1" applyBorder="1" applyProtection="1"/>
    <xf numFmtId="11" fontId="7" fillId="0" borderId="5" xfId="0" applyNumberFormat="1" applyFont="1" applyFill="1" applyBorder="1" applyProtection="1"/>
    <xf numFmtId="11" fontId="7" fillId="0" borderId="7" xfId="0" applyNumberFormat="1" applyFont="1" applyFill="1" applyBorder="1" applyProtection="1"/>
    <xf numFmtId="0" fontId="16" fillId="0" borderId="0" xfId="0" applyFont="1" applyFill="1" applyProtection="1"/>
    <xf numFmtId="0" fontId="18" fillId="0" borderId="0" xfId="0" applyFont="1" applyProtection="1"/>
    <xf numFmtId="2" fontId="18" fillId="0" borderId="0" xfId="0" applyNumberFormat="1" applyFont="1"/>
    <xf numFmtId="168" fontId="18" fillId="0" borderId="0" xfId="0" applyNumberFormat="1" applyFont="1"/>
    <xf numFmtId="0" fontId="2" fillId="0" borderId="0" xfId="0" applyFont="1" applyProtection="1"/>
    <xf numFmtId="0" fontId="2" fillId="0" borderId="10" xfId="0" applyFont="1" applyBorder="1"/>
    <xf numFmtId="0" fontId="12" fillId="2" borderId="4" xfId="0" applyFont="1" applyFill="1" applyBorder="1"/>
    <xf numFmtId="0" fontId="12" fillId="2" borderId="10" xfId="0" applyFont="1" applyFill="1" applyBorder="1"/>
    <xf numFmtId="0" fontId="12" fillId="2" borderId="11" xfId="0" applyFont="1" applyFill="1" applyBorder="1"/>
    <xf numFmtId="2" fontId="0" fillId="2" borderId="6" xfId="0" applyNumberFormat="1" applyFill="1" applyBorder="1"/>
    <xf numFmtId="0" fontId="18" fillId="0" borderId="0" xfId="0" applyFont="1"/>
    <xf numFmtId="0" fontId="21" fillId="0" borderId="0" xfId="0" applyFont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Diagrama</a:t>
            </a:r>
            <a:r>
              <a:rPr lang="pt-BR" baseline="0"/>
              <a:t> de Distribuição de Espécies</a:t>
            </a:r>
            <a:endParaRPr lang="pt-BR"/>
          </a:p>
        </c:rich>
      </c:tx>
      <c:layout>
        <c:manualLayout>
          <c:xMode val="edge"/>
          <c:yMode val="edge"/>
          <c:x val="0.17738977749732504"/>
          <c:y val="6.0185185185185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Limpa!$C$49</c:f>
              <c:strCache>
                <c:ptCount val="1"/>
                <c:pt idx="0">
                  <c:v>a M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Limpa!$A$51:$A$344</c:f>
              <c:numCache>
                <c:formatCode>General</c:formatCode>
                <c:ptCount val="294"/>
                <c:pt idx="0">
                  <c:v>-12</c:v>
                </c:pt>
                <c:pt idx="1">
                  <c:v>-11.95</c:v>
                </c:pt>
                <c:pt idx="2">
                  <c:v>-11.899999999999999</c:v>
                </c:pt>
                <c:pt idx="3">
                  <c:v>-11.849999999999998</c:v>
                </c:pt>
                <c:pt idx="4">
                  <c:v>-11.799999999999997</c:v>
                </c:pt>
                <c:pt idx="5">
                  <c:v>-11.749999999999996</c:v>
                </c:pt>
                <c:pt idx="6">
                  <c:v>-11.699999999999996</c:v>
                </c:pt>
                <c:pt idx="7">
                  <c:v>-11.649999999999995</c:v>
                </c:pt>
                <c:pt idx="8">
                  <c:v>-11.599999999999994</c:v>
                </c:pt>
                <c:pt idx="9">
                  <c:v>-11.549999999999994</c:v>
                </c:pt>
                <c:pt idx="10">
                  <c:v>-11.499999999999993</c:v>
                </c:pt>
                <c:pt idx="11">
                  <c:v>-11.449999999999992</c:v>
                </c:pt>
                <c:pt idx="12">
                  <c:v>-11.399999999999991</c:v>
                </c:pt>
                <c:pt idx="13">
                  <c:v>-11.349999999999991</c:v>
                </c:pt>
                <c:pt idx="14">
                  <c:v>-11.29999999999999</c:v>
                </c:pt>
                <c:pt idx="15">
                  <c:v>-11.249999999999989</c:v>
                </c:pt>
                <c:pt idx="16">
                  <c:v>-11.199999999999989</c:v>
                </c:pt>
                <c:pt idx="17">
                  <c:v>-11.149999999999988</c:v>
                </c:pt>
                <c:pt idx="18">
                  <c:v>-11.099999999999987</c:v>
                </c:pt>
                <c:pt idx="19">
                  <c:v>-11.049999999999986</c:v>
                </c:pt>
                <c:pt idx="20">
                  <c:v>-10.999999999999986</c:v>
                </c:pt>
                <c:pt idx="21">
                  <c:v>-10.949999999999985</c:v>
                </c:pt>
                <c:pt idx="22">
                  <c:v>-10.899999999999984</c:v>
                </c:pt>
                <c:pt idx="23">
                  <c:v>-10.849999999999984</c:v>
                </c:pt>
                <c:pt idx="24">
                  <c:v>-10.799999999999983</c:v>
                </c:pt>
                <c:pt idx="25">
                  <c:v>-10.749999999999982</c:v>
                </c:pt>
                <c:pt idx="26">
                  <c:v>-10.699999999999982</c:v>
                </c:pt>
                <c:pt idx="27">
                  <c:v>-10.649999999999981</c:v>
                </c:pt>
                <c:pt idx="28">
                  <c:v>-10.59999999999998</c:v>
                </c:pt>
                <c:pt idx="29">
                  <c:v>-10.549999999999979</c:v>
                </c:pt>
                <c:pt idx="30">
                  <c:v>-10.499999999999979</c:v>
                </c:pt>
                <c:pt idx="31">
                  <c:v>-10.449999999999978</c:v>
                </c:pt>
                <c:pt idx="32">
                  <c:v>-10.399999999999977</c:v>
                </c:pt>
                <c:pt idx="33">
                  <c:v>-10.349999999999977</c:v>
                </c:pt>
                <c:pt idx="34">
                  <c:v>-10.299999999999976</c:v>
                </c:pt>
                <c:pt idx="35">
                  <c:v>-10.249999999999975</c:v>
                </c:pt>
                <c:pt idx="36">
                  <c:v>-10.199999999999974</c:v>
                </c:pt>
                <c:pt idx="37">
                  <c:v>-10.149999999999974</c:v>
                </c:pt>
                <c:pt idx="38">
                  <c:v>-10.099999999999973</c:v>
                </c:pt>
                <c:pt idx="39">
                  <c:v>-10.049999999999972</c:v>
                </c:pt>
                <c:pt idx="40">
                  <c:v>-9.9999999999999716</c:v>
                </c:pt>
                <c:pt idx="41">
                  <c:v>-9.9499999999999709</c:v>
                </c:pt>
                <c:pt idx="42">
                  <c:v>-9.8999999999999702</c:v>
                </c:pt>
                <c:pt idx="43">
                  <c:v>-9.8499999999999694</c:v>
                </c:pt>
                <c:pt idx="44">
                  <c:v>-9.7999999999999687</c:v>
                </c:pt>
                <c:pt idx="45">
                  <c:v>-9.749999999999968</c:v>
                </c:pt>
                <c:pt idx="46">
                  <c:v>-9.6999999999999673</c:v>
                </c:pt>
                <c:pt idx="47">
                  <c:v>-9.6499999999999666</c:v>
                </c:pt>
                <c:pt idx="48">
                  <c:v>-9.5999999999999659</c:v>
                </c:pt>
                <c:pt idx="49">
                  <c:v>-9.5499999999999652</c:v>
                </c:pt>
                <c:pt idx="50">
                  <c:v>-9.4999999999999645</c:v>
                </c:pt>
                <c:pt idx="51">
                  <c:v>-9.4499999999999638</c:v>
                </c:pt>
                <c:pt idx="52">
                  <c:v>-9.3999999999999631</c:v>
                </c:pt>
                <c:pt idx="53">
                  <c:v>-9.3499999999999623</c:v>
                </c:pt>
                <c:pt idx="54">
                  <c:v>-9.2999999999999616</c:v>
                </c:pt>
                <c:pt idx="55">
                  <c:v>-9.2499999999999609</c:v>
                </c:pt>
                <c:pt idx="56">
                  <c:v>-9.1999999999999602</c:v>
                </c:pt>
                <c:pt idx="57">
                  <c:v>-9.1499999999999595</c:v>
                </c:pt>
                <c:pt idx="58">
                  <c:v>-9.0999999999999588</c:v>
                </c:pt>
                <c:pt idx="59">
                  <c:v>-9.0499999999999581</c:v>
                </c:pt>
                <c:pt idx="60">
                  <c:v>-8.9999999999999574</c:v>
                </c:pt>
                <c:pt idx="61">
                  <c:v>-8.9499999999999567</c:v>
                </c:pt>
                <c:pt idx="62">
                  <c:v>-8.8999999999999559</c:v>
                </c:pt>
                <c:pt idx="63">
                  <c:v>-8.8499999999999552</c:v>
                </c:pt>
                <c:pt idx="64">
                  <c:v>-8.7999999999999545</c:v>
                </c:pt>
                <c:pt idx="65">
                  <c:v>-8.7499999999999538</c:v>
                </c:pt>
                <c:pt idx="66">
                  <c:v>-8.6999999999999531</c:v>
                </c:pt>
                <c:pt idx="67">
                  <c:v>-8.6499999999999524</c:v>
                </c:pt>
                <c:pt idx="68">
                  <c:v>-8.5999999999999517</c:v>
                </c:pt>
                <c:pt idx="69">
                  <c:v>-8.549999999999951</c:v>
                </c:pt>
                <c:pt idx="70">
                  <c:v>-8.4999999999999503</c:v>
                </c:pt>
                <c:pt idx="71">
                  <c:v>-8.4499999999999496</c:v>
                </c:pt>
                <c:pt idx="72">
                  <c:v>-8.3999999999999488</c:v>
                </c:pt>
                <c:pt idx="73">
                  <c:v>-8.3499999999999481</c:v>
                </c:pt>
                <c:pt idx="74">
                  <c:v>-8.2999999999999474</c:v>
                </c:pt>
                <c:pt idx="75">
                  <c:v>-8.2499999999999467</c:v>
                </c:pt>
                <c:pt idx="76">
                  <c:v>-8.199999999999946</c:v>
                </c:pt>
                <c:pt idx="77">
                  <c:v>-8.1499999999999453</c:v>
                </c:pt>
                <c:pt idx="78">
                  <c:v>-8.0999999999999446</c:v>
                </c:pt>
                <c:pt idx="79">
                  <c:v>-8.0499999999999439</c:v>
                </c:pt>
                <c:pt idx="80">
                  <c:v>-7.999999999999944</c:v>
                </c:pt>
                <c:pt idx="81">
                  <c:v>-7.9499999999999442</c:v>
                </c:pt>
                <c:pt idx="82">
                  <c:v>-7.8999999999999444</c:v>
                </c:pt>
                <c:pt idx="83">
                  <c:v>-7.8499999999999446</c:v>
                </c:pt>
                <c:pt idx="84">
                  <c:v>-7.7999999999999448</c:v>
                </c:pt>
                <c:pt idx="85">
                  <c:v>-7.7499999999999449</c:v>
                </c:pt>
                <c:pt idx="86">
                  <c:v>-7.6999999999999451</c:v>
                </c:pt>
                <c:pt idx="87">
                  <c:v>-7.6499999999999453</c:v>
                </c:pt>
                <c:pt idx="88">
                  <c:v>-7.5999999999999455</c:v>
                </c:pt>
                <c:pt idx="89">
                  <c:v>-7.5499999999999456</c:v>
                </c:pt>
                <c:pt idx="90">
                  <c:v>-7.4999999999999458</c:v>
                </c:pt>
                <c:pt idx="91">
                  <c:v>-7.449999999999946</c:v>
                </c:pt>
                <c:pt idx="92">
                  <c:v>-7.3999999999999462</c:v>
                </c:pt>
                <c:pt idx="93">
                  <c:v>-7.3499999999999464</c:v>
                </c:pt>
                <c:pt idx="94">
                  <c:v>-7.2999999999999465</c:v>
                </c:pt>
                <c:pt idx="95">
                  <c:v>-7.2499999999999467</c:v>
                </c:pt>
                <c:pt idx="96">
                  <c:v>-7.1999999999999469</c:v>
                </c:pt>
                <c:pt idx="97">
                  <c:v>-7.1499999999999471</c:v>
                </c:pt>
                <c:pt idx="98">
                  <c:v>-7.0999999999999472</c:v>
                </c:pt>
                <c:pt idx="99">
                  <c:v>-7.0499999999999474</c:v>
                </c:pt>
                <c:pt idx="100">
                  <c:v>-6.9999999999999476</c:v>
                </c:pt>
                <c:pt idx="101">
                  <c:v>-6.9499999999999478</c:v>
                </c:pt>
                <c:pt idx="102">
                  <c:v>-6.899999999999948</c:v>
                </c:pt>
                <c:pt idx="103">
                  <c:v>-6.8499999999999481</c:v>
                </c:pt>
                <c:pt idx="104">
                  <c:v>-6.7999999999999483</c:v>
                </c:pt>
                <c:pt idx="105">
                  <c:v>-6.7499999999999485</c:v>
                </c:pt>
                <c:pt idx="106">
                  <c:v>-6.6999999999999487</c:v>
                </c:pt>
                <c:pt idx="107">
                  <c:v>-6.6499999999999488</c:v>
                </c:pt>
                <c:pt idx="108">
                  <c:v>-6.599999999999949</c:v>
                </c:pt>
                <c:pt idx="109">
                  <c:v>-6.5499999999999492</c:v>
                </c:pt>
                <c:pt idx="110">
                  <c:v>-6.4999999999999494</c:v>
                </c:pt>
                <c:pt idx="111">
                  <c:v>-6.4499999999999496</c:v>
                </c:pt>
                <c:pt idx="112">
                  <c:v>-6.3999999999999497</c:v>
                </c:pt>
                <c:pt idx="113">
                  <c:v>-6.3499999999999499</c:v>
                </c:pt>
                <c:pt idx="114">
                  <c:v>-6.2999999999999501</c:v>
                </c:pt>
                <c:pt idx="115">
                  <c:v>-6.2499999999999503</c:v>
                </c:pt>
                <c:pt idx="116">
                  <c:v>-6.1999999999999504</c:v>
                </c:pt>
                <c:pt idx="117">
                  <c:v>-6.1499999999999506</c:v>
                </c:pt>
                <c:pt idx="118">
                  <c:v>-6.0999999999999508</c:v>
                </c:pt>
                <c:pt idx="119">
                  <c:v>-6.049999999999951</c:v>
                </c:pt>
                <c:pt idx="120">
                  <c:v>-5.9999999999999512</c:v>
                </c:pt>
                <c:pt idx="121">
                  <c:v>-5.9499999999999513</c:v>
                </c:pt>
                <c:pt idx="122">
                  <c:v>-5.8999999999999515</c:v>
                </c:pt>
                <c:pt idx="123">
                  <c:v>-5.8499999999999517</c:v>
                </c:pt>
                <c:pt idx="124">
                  <c:v>-5.7999999999999519</c:v>
                </c:pt>
                <c:pt idx="125">
                  <c:v>-5.749999999999952</c:v>
                </c:pt>
                <c:pt idx="126">
                  <c:v>-5.6999999999999522</c:v>
                </c:pt>
                <c:pt idx="127">
                  <c:v>-5.6499999999999524</c:v>
                </c:pt>
                <c:pt idx="128">
                  <c:v>-5.5999999999999526</c:v>
                </c:pt>
                <c:pt idx="129">
                  <c:v>-5.5499999999999527</c:v>
                </c:pt>
                <c:pt idx="130">
                  <c:v>-5.4999999999999529</c:v>
                </c:pt>
                <c:pt idx="131">
                  <c:v>-5.4499999999999531</c:v>
                </c:pt>
                <c:pt idx="132">
                  <c:v>-5.3999999999999533</c:v>
                </c:pt>
                <c:pt idx="133">
                  <c:v>-5.3499999999999535</c:v>
                </c:pt>
                <c:pt idx="134">
                  <c:v>-5.2999999999999536</c:v>
                </c:pt>
                <c:pt idx="135">
                  <c:v>-5.2499999999999538</c:v>
                </c:pt>
                <c:pt idx="136">
                  <c:v>-5.199999999999954</c:v>
                </c:pt>
                <c:pt idx="137">
                  <c:v>-5.1499999999999542</c:v>
                </c:pt>
                <c:pt idx="138">
                  <c:v>-5.0999999999999543</c:v>
                </c:pt>
                <c:pt idx="139">
                  <c:v>-5.0499999999999545</c:v>
                </c:pt>
                <c:pt idx="140">
                  <c:v>-4.9999999999999547</c:v>
                </c:pt>
                <c:pt idx="141">
                  <c:v>-4.9499999999999549</c:v>
                </c:pt>
                <c:pt idx="142">
                  <c:v>-4.8999999999999551</c:v>
                </c:pt>
                <c:pt idx="143">
                  <c:v>-4.8499999999999552</c:v>
                </c:pt>
                <c:pt idx="144">
                  <c:v>-4.7999999999999554</c:v>
                </c:pt>
                <c:pt idx="145">
                  <c:v>-4.7499999999999556</c:v>
                </c:pt>
                <c:pt idx="146">
                  <c:v>-4.6999999999999558</c:v>
                </c:pt>
                <c:pt idx="147">
                  <c:v>-4.6499999999999559</c:v>
                </c:pt>
                <c:pt idx="148">
                  <c:v>-4.5999999999999561</c:v>
                </c:pt>
                <c:pt idx="149">
                  <c:v>-4.5499999999999563</c:v>
                </c:pt>
                <c:pt idx="150">
                  <c:v>-4.4999999999999565</c:v>
                </c:pt>
                <c:pt idx="151">
                  <c:v>-4.4499999999999567</c:v>
                </c:pt>
                <c:pt idx="152">
                  <c:v>-4.3999999999999568</c:v>
                </c:pt>
                <c:pt idx="153">
                  <c:v>-4.349999999999957</c:v>
                </c:pt>
                <c:pt idx="154">
                  <c:v>-4.2999999999999572</c:v>
                </c:pt>
                <c:pt idx="155">
                  <c:v>-4.2499999999999574</c:v>
                </c:pt>
                <c:pt idx="156">
                  <c:v>-4.1999999999999575</c:v>
                </c:pt>
                <c:pt idx="157">
                  <c:v>-4.1499999999999577</c:v>
                </c:pt>
                <c:pt idx="158">
                  <c:v>-4.0999999999999579</c:v>
                </c:pt>
                <c:pt idx="159">
                  <c:v>-4.0499999999999581</c:v>
                </c:pt>
                <c:pt idx="160">
                  <c:v>-3.9999999999999583</c:v>
                </c:pt>
                <c:pt idx="161">
                  <c:v>-3.9499999999999584</c:v>
                </c:pt>
                <c:pt idx="162">
                  <c:v>-3.8999999999999586</c:v>
                </c:pt>
                <c:pt idx="163">
                  <c:v>-3.8499999999999588</c:v>
                </c:pt>
                <c:pt idx="164">
                  <c:v>-3.799999999999959</c:v>
                </c:pt>
                <c:pt idx="165">
                  <c:v>-3.7499999999999591</c:v>
                </c:pt>
                <c:pt idx="166">
                  <c:v>-3.6999999999999593</c:v>
                </c:pt>
                <c:pt idx="167">
                  <c:v>-3.6499999999999595</c:v>
                </c:pt>
                <c:pt idx="168">
                  <c:v>-3.5999999999999597</c:v>
                </c:pt>
                <c:pt idx="169">
                  <c:v>-3.5499999999999599</c:v>
                </c:pt>
                <c:pt idx="170">
                  <c:v>-3.49999999999996</c:v>
                </c:pt>
                <c:pt idx="171">
                  <c:v>-3.4499999999999602</c:v>
                </c:pt>
                <c:pt idx="172">
                  <c:v>-3.3999999999999604</c:v>
                </c:pt>
                <c:pt idx="173">
                  <c:v>-3.3499999999999606</c:v>
                </c:pt>
                <c:pt idx="174">
                  <c:v>-3.2999999999999607</c:v>
                </c:pt>
                <c:pt idx="175">
                  <c:v>-3.2499999999999609</c:v>
                </c:pt>
                <c:pt idx="176">
                  <c:v>-3.1999999999999611</c:v>
                </c:pt>
                <c:pt idx="177">
                  <c:v>-3.1499999999999613</c:v>
                </c:pt>
                <c:pt idx="178">
                  <c:v>-3.0999999999999615</c:v>
                </c:pt>
                <c:pt idx="179">
                  <c:v>-3.0499999999999616</c:v>
                </c:pt>
                <c:pt idx="180">
                  <c:v>-2.9999999999999618</c:v>
                </c:pt>
                <c:pt idx="181">
                  <c:v>-2.949999999999962</c:v>
                </c:pt>
                <c:pt idx="182">
                  <c:v>-2.8999999999999622</c:v>
                </c:pt>
                <c:pt idx="183">
                  <c:v>-2.8499999999999623</c:v>
                </c:pt>
                <c:pt idx="184">
                  <c:v>-2.7999999999999625</c:v>
                </c:pt>
                <c:pt idx="185">
                  <c:v>-2.7499999999999627</c:v>
                </c:pt>
                <c:pt idx="186">
                  <c:v>-2.6999999999999629</c:v>
                </c:pt>
                <c:pt idx="187">
                  <c:v>-2.6499999999999631</c:v>
                </c:pt>
                <c:pt idx="188">
                  <c:v>-2.5999999999999632</c:v>
                </c:pt>
                <c:pt idx="189">
                  <c:v>-2.5499999999999634</c:v>
                </c:pt>
                <c:pt idx="190">
                  <c:v>-2.4999999999999636</c:v>
                </c:pt>
                <c:pt idx="191">
                  <c:v>-2.4499999999999638</c:v>
                </c:pt>
                <c:pt idx="192">
                  <c:v>-2.3999999999999639</c:v>
                </c:pt>
                <c:pt idx="193">
                  <c:v>-2.3499999999999641</c:v>
                </c:pt>
                <c:pt idx="194">
                  <c:v>-2.2999999999999643</c:v>
                </c:pt>
                <c:pt idx="195">
                  <c:v>-2.2499999999999645</c:v>
                </c:pt>
                <c:pt idx="196">
                  <c:v>-2.1999999999999647</c:v>
                </c:pt>
                <c:pt idx="197">
                  <c:v>-2.1499999999999648</c:v>
                </c:pt>
                <c:pt idx="198">
                  <c:v>-2.099999999999965</c:v>
                </c:pt>
                <c:pt idx="199">
                  <c:v>-2.0499999999999652</c:v>
                </c:pt>
                <c:pt idx="200">
                  <c:v>-1.9999999999999651</c:v>
                </c:pt>
                <c:pt idx="201">
                  <c:v>-1.9499999999999651</c:v>
                </c:pt>
                <c:pt idx="202">
                  <c:v>-1.8999999999999651</c:v>
                </c:pt>
                <c:pt idx="203">
                  <c:v>-1.849999999999965</c:v>
                </c:pt>
                <c:pt idx="204">
                  <c:v>-1.799999999999965</c:v>
                </c:pt>
                <c:pt idx="205">
                  <c:v>-1.7499999999999649</c:v>
                </c:pt>
                <c:pt idx="206">
                  <c:v>-1.6999999999999649</c:v>
                </c:pt>
                <c:pt idx="207">
                  <c:v>-1.6499999999999648</c:v>
                </c:pt>
                <c:pt idx="208">
                  <c:v>-1.5999999999999648</c:v>
                </c:pt>
                <c:pt idx="209">
                  <c:v>-1.5499999999999647</c:v>
                </c:pt>
                <c:pt idx="210">
                  <c:v>-1.4999999999999647</c:v>
                </c:pt>
                <c:pt idx="211">
                  <c:v>-1.4499999999999647</c:v>
                </c:pt>
                <c:pt idx="212">
                  <c:v>-1.3999999999999646</c:v>
                </c:pt>
                <c:pt idx="213">
                  <c:v>-1.3499999999999646</c:v>
                </c:pt>
                <c:pt idx="214">
                  <c:v>-1.2999999999999645</c:v>
                </c:pt>
                <c:pt idx="215">
                  <c:v>-1.2499999999999645</c:v>
                </c:pt>
                <c:pt idx="216">
                  <c:v>-1.1999999999999644</c:v>
                </c:pt>
                <c:pt idx="217">
                  <c:v>-1.1499999999999644</c:v>
                </c:pt>
                <c:pt idx="218">
                  <c:v>-1.0999999999999643</c:v>
                </c:pt>
                <c:pt idx="219">
                  <c:v>-1.0499999999999643</c:v>
                </c:pt>
                <c:pt idx="220">
                  <c:v>-0.99999999999996425</c:v>
                </c:pt>
                <c:pt idx="221">
                  <c:v>-0.94999999999996421</c:v>
                </c:pt>
                <c:pt idx="222">
                  <c:v>-0.89999999999996416</c:v>
                </c:pt>
                <c:pt idx="223">
                  <c:v>-0.84999999999996412</c:v>
                </c:pt>
                <c:pt idx="224">
                  <c:v>-0.79999999999996407</c:v>
                </c:pt>
                <c:pt idx="225">
                  <c:v>-0.74999999999996403</c:v>
                </c:pt>
                <c:pt idx="226">
                  <c:v>-0.69999999999996398</c:v>
                </c:pt>
                <c:pt idx="227">
                  <c:v>-0.64999999999996394</c:v>
                </c:pt>
                <c:pt idx="228">
                  <c:v>-0.5999999999999639</c:v>
                </c:pt>
                <c:pt idx="229">
                  <c:v>-0.54999999999996385</c:v>
                </c:pt>
                <c:pt idx="230">
                  <c:v>-0.49999999999996386</c:v>
                </c:pt>
                <c:pt idx="231">
                  <c:v>-0.44999999999996387</c:v>
                </c:pt>
                <c:pt idx="232">
                  <c:v>-0.39999999999996388</c:v>
                </c:pt>
                <c:pt idx="233">
                  <c:v>-0.3499999999999639</c:v>
                </c:pt>
                <c:pt idx="234">
                  <c:v>-0.29999999999996391</c:v>
                </c:pt>
                <c:pt idx="235">
                  <c:v>-0.24999999999996392</c:v>
                </c:pt>
                <c:pt idx="236">
                  <c:v>-0.19999999999996393</c:v>
                </c:pt>
                <c:pt idx="237">
                  <c:v>-0.14999999999996394</c:v>
                </c:pt>
                <c:pt idx="238">
                  <c:v>-9.9999999999963937E-2</c:v>
                </c:pt>
                <c:pt idx="239">
                  <c:v>-4.9999999999963934E-2</c:v>
                </c:pt>
                <c:pt idx="240">
                  <c:v>3.6068370512509773E-14</c:v>
                </c:pt>
                <c:pt idx="241">
                  <c:v>5.0000000000036071E-2</c:v>
                </c:pt>
                <c:pt idx="242">
                  <c:v>0.10000000000003607</c:v>
                </c:pt>
                <c:pt idx="243">
                  <c:v>0.15000000000003608</c:v>
                </c:pt>
                <c:pt idx="244">
                  <c:v>0.20000000000003609</c:v>
                </c:pt>
                <c:pt idx="245">
                  <c:v>0.25000000000003608</c:v>
                </c:pt>
                <c:pt idx="246">
                  <c:v>0.30000000000003607</c:v>
                </c:pt>
                <c:pt idx="247">
                  <c:v>0.35000000000003606</c:v>
                </c:pt>
                <c:pt idx="248">
                  <c:v>0.40000000000003605</c:v>
                </c:pt>
                <c:pt idx="249">
                  <c:v>0.45000000000003604</c:v>
                </c:pt>
                <c:pt idx="250">
                  <c:v>0.50000000000003608</c:v>
                </c:pt>
                <c:pt idx="251">
                  <c:v>0.55000000000003613</c:v>
                </c:pt>
                <c:pt idx="252">
                  <c:v>0.60000000000003617</c:v>
                </c:pt>
                <c:pt idx="253">
                  <c:v>0.65000000000003622</c:v>
                </c:pt>
                <c:pt idx="254">
                  <c:v>0.70000000000003626</c:v>
                </c:pt>
                <c:pt idx="255">
                  <c:v>0.7500000000000363</c:v>
                </c:pt>
                <c:pt idx="256">
                  <c:v>0.80000000000003635</c:v>
                </c:pt>
                <c:pt idx="257">
                  <c:v>0.85000000000003639</c:v>
                </c:pt>
                <c:pt idx="258">
                  <c:v>0.90000000000003644</c:v>
                </c:pt>
                <c:pt idx="259">
                  <c:v>0.95000000000003648</c:v>
                </c:pt>
                <c:pt idx="260">
                  <c:v>0</c:v>
                </c:pt>
                <c:pt idx="261">
                  <c:v>0.05</c:v>
                </c:pt>
                <c:pt idx="262">
                  <c:v>0.1</c:v>
                </c:pt>
                <c:pt idx="263">
                  <c:v>0.15000000000000002</c:v>
                </c:pt>
                <c:pt idx="264">
                  <c:v>0.2</c:v>
                </c:pt>
                <c:pt idx="265">
                  <c:v>0.25</c:v>
                </c:pt>
                <c:pt idx="266">
                  <c:v>0.3</c:v>
                </c:pt>
                <c:pt idx="267">
                  <c:v>0.35</c:v>
                </c:pt>
                <c:pt idx="268">
                  <c:v>0.39999999999999997</c:v>
                </c:pt>
                <c:pt idx="269">
                  <c:v>0.44999999999999996</c:v>
                </c:pt>
                <c:pt idx="270">
                  <c:v>0.49999999999999994</c:v>
                </c:pt>
                <c:pt idx="271">
                  <c:v>0.54999999999999993</c:v>
                </c:pt>
                <c:pt idx="272">
                  <c:v>0.6</c:v>
                </c:pt>
                <c:pt idx="273">
                  <c:v>0.65</c:v>
                </c:pt>
                <c:pt idx="274">
                  <c:v>0.70000000000000007</c:v>
                </c:pt>
                <c:pt idx="275">
                  <c:v>0.75000000000000011</c:v>
                </c:pt>
                <c:pt idx="276">
                  <c:v>0.80000000000000016</c:v>
                </c:pt>
                <c:pt idx="277">
                  <c:v>0.8500000000000002</c:v>
                </c:pt>
                <c:pt idx="278">
                  <c:v>0.90000000000000024</c:v>
                </c:pt>
                <c:pt idx="279">
                  <c:v>0.95000000000000029</c:v>
                </c:pt>
                <c:pt idx="280">
                  <c:v>1.0000000000000002</c:v>
                </c:pt>
                <c:pt idx="281">
                  <c:v>0</c:v>
                </c:pt>
                <c:pt idx="282">
                  <c:v>0.05</c:v>
                </c:pt>
                <c:pt idx="283">
                  <c:v>0.1</c:v>
                </c:pt>
                <c:pt idx="284">
                  <c:v>0.15000000000000002</c:v>
                </c:pt>
                <c:pt idx="285">
                  <c:v>0.2</c:v>
                </c:pt>
                <c:pt idx="286">
                  <c:v>0.25</c:v>
                </c:pt>
                <c:pt idx="287">
                  <c:v>0.3</c:v>
                </c:pt>
                <c:pt idx="288">
                  <c:v>0.35</c:v>
                </c:pt>
                <c:pt idx="289">
                  <c:v>0.39999999999999997</c:v>
                </c:pt>
                <c:pt idx="290">
                  <c:v>0.44999999999999996</c:v>
                </c:pt>
                <c:pt idx="291">
                  <c:v>0.49999999999999994</c:v>
                </c:pt>
                <c:pt idx="292">
                  <c:v>0.54999999999999993</c:v>
                </c:pt>
                <c:pt idx="293">
                  <c:v>0.6</c:v>
                </c:pt>
              </c:numCache>
            </c:numRef>
          </c:xVal>
          <c:yVal>
            <c:numRef>
              <c:f>Limpa!$C$51:$C$344</c:f>
              <c:numCache>
                <c:formatCode>0.0E+00</c:formatCode>
                <c:ptCount val="29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1</c:v>
                </c:pt>
                <c:pt idx="219">
                  <c:v>1</c:v>
                </c:pt>
                <c:pt idx="220">
                  <c:v>1</c:v>
                </c:pt>
                <c:pt idx="221">
                  <c:v>1</c:v>
                </c:pt>
                <c:pt idx="222">
                  <c:v>1</c:v>
                </c:pt>
                <c:pt idx="223">
                  <c:v>1</c:v>
                </c:pt>
                <c:pt idx="224">
                  <c:v>1</c:v>
                </c:pt>
                <c:pt idx="225">
                  <c:v>1</c:v>
                </c:pt>
                <c:pt idx="226">
                  <c:v>1</c:v>
                </c:pt>
                <c:pt idx="227">
                  <c:v>1</c:v>
                </c:pt>
                <c:pt idx="228">
                  <c:v>1</c:v>
                </c:pt>
                <c:pt idx="229">
                  <c:v>1</c:v>
                </c:pt>
                <c:pt idx="230">
                  <c:v>1</c:v>
                </c:pt>
                <c:pt idx="231">
                  <c:v>1</c:v>
                </c:pt>
                <c:pt idx="232">
                  <c:v>1</c:v>
                </c:pt>
                <c:pt idx="233">
                  <c:v>1</c:v>
                </c:pt>
                <c:pt idx="234">
                  <c:v>1</c:v>
                </c:pt>
                <c:pt idx="235">
                  <c:v>1</c:v>
                </c:pt>
                <c:pt idx="236">
                  <c:v>1</c:v>
                </c:pt>
                <c:pt idx="237">
                  <c:v>1</c:v>
                </c:pt>
                <c:pt idx="238">
                  <c:v>1</c:v>
                </c:pt>
                <c:pt idx="239">
                  <c:v>1</c:v>
                </c:pt>
                <c:pt idx="240">
                  <c:v>1</c:v>
                </c:pt>
                <c:pt idx="241">
                  <c:v>1</c:v>
                </c:pt>
                <c:pt idx="242">
                  <c:v>1</c:v>
                </c:pt>
                <c:pt idx="243">
                  <c:v>1</c:v>
                </c:pt>
                <c:pt idx="244">
                  <c:v>1</c:v>
                </c:pt>
                <c:pt idx="245">
                  <c:v>1</c:v>
                </c:pt>
                <c:pt idx="246">
                  <c:v>1</c:v>
                </c:pt>
                <c:pt idx="247">
                  <c:v>1</c:v>
                </c:pt>
                <c:pt idx="248">
                  <c:v>1</c:v>
                </c:pt>
                <c:pt idx="249">
                  <c:v>1</c:v>
                </c:pt>
                <c:pt idx="250">
                  <c:v>1</c:v>
                </c:pt>
                <c:pt idx="251">
                  <c:v>1</c:v>
                </c:pt>
                <c:pt idx="252">
                  <c:v>1</c:v>
                </c:pt>
                <c:pt idx="253">
                  <c:v>1</c:v>
                </c:pt>
                <c:pt idx="254">
                  <c:v>1</c:v>
                </c:pt>
                <c:pt idx="255">
                  <c:v>1</c:v>
                </c:pt>
                <c:pt idx="256">
                  <c:v>1</c:v>
                </c:pt>
                <c:pt idx="257">
                  <c:v>1</c:v>
                </c:pt>
                <c:pt idx="258">
                  <c:v>1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1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1</c:v>
                </c:pt>
                <c:pt idx="269">
                  <c:v>1</c:v>
                </c:pt>
                <c:pt idx="270">
                  <c:v>1</c:v>
                </c:pt>
                <c:pt idx="271">
                  <c:v>1</c:v>
                </c:pt>
                <c:pt idx="272">
                  <c:v>1</c:v>
                </c:pt>
                <c:pt idx="273">
                  <c:v>1</c:v>
                </c:pt>
                <c:pt idx="274">
                  <c:v>1</c:v>
                </c:pt>
                <c:pt idx="275">
                  <c:v>1</c:v>
                </c:pt>
                <c:pt idx="276">
                  <c:v>1</c:v>
                </c:pt>
                <c:pt idx="277">
                  <c:v>1</c:v>
                </c:pt>
                <c:pt idx="278">
                  <c:v>1</c:v>
                </c:pt>
                <c:pt idx="279">
                  <c:v>1</c:v>
                </c:pt>
                <c:pt idx="280">
                  <c:v>1</c:v>
                </c:pt>
                <c:pt idx="281">
                  <c:v>1</c:v>
                </c:pt>
                <c:pt idx="282">
                  <c:v>1</c:v>
                </c:pt>
                <c:pt idx="283">
                  <c:v>1</c:v>
                </c:pt>
                <c:pt idx="284">
                  <c:v>1</c:v>
                </c:pt>
                <c:pt idx="285">
                  <c:v>1</c:v>
                </c:pt>
                <c:pt idx="286">
                  <c:v>1</c:v>
                </c:pt>
                <c:pt idx="287">
                  <c:v>1</c:v>
                </c:pt>
                <c:pt idx="288">
                  <c:v>1</c:v>
                </c:pt>
                <c:pt idx="289">
                  <c:v>1</c:v>
                </c:pt>
                <c:pt idx="290">
                  <c:v>1</c:v>
                </c:pt>
                <c:pt idx="291">
                  <c:v>1</c:v>
                </c:pt>
                <c:pt idx="292">
                  <c:v>1</c:v>
                </c:pt>
                <c:pt idx="293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3C0-4777-B106-FF789F435D8D}"/>
            </c:ext>
          </c:extLst>
        </c:ser>
        <c:ser>
          <c:idx val="2"/>
          <c:order val="1"/>
          <c:tx>
            <c:strRef>
              <c:f>Limpa!$D$49</c:f>
              <c:strCache>
                <c:ptCount val="1"/>
                <c:pt idx="0">
                  <c:v>a(ML)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Limpa!$A$51:$A$344</c:f>
              <c:numCache>
                <c:formatCode>General</c:formatCode>
                <c:ptCount val="294"/>
                <c:pt idx="0">
                  <c:v>-12</c:v>
                </c:pt>
                <c:pt idx="1">
                  <c:v>-11.95</c:v>
                </c:pt>
                <c:pt idx="2">
                  <c:v>-11.899999999999999</c:v>
                </c:pt>
                <c:pt idx="3">
                  <c:v>-11.849999999999998</c:v>
                </c:pt>
                <c:pt idx="4">
                  <c:v>-11.799999999999997</c:v>
                </c:pt>
                <c:pt idx="5">
                  <c:v>-11.749999999999996</c:v>
                </c:pt>
                <c:pt idx="6">
                  <c:v>-11.699999999999996</c:v>
                </c:pt>
                <c:pt idx="7">
                  <c:v>-11.649999999999995</c:v>
                </c:pt>
                <c:pt idx="8">
                  <c:v>-11.599999999999994</c:v>
                </c:pt>
                <c:pt idx="9">
                  <c:v>-11.549999999999994</c:v>
                </c:pt>
                <c:pt idx="10">
                  <c:v>-11.499999999999993</c:v>
                </c:pt>
                <c:pt idx="11">
                  <c:v>-11.449999999999992</c:v>
                </c:pt>
                <c:pt idx="12">
                  <c:v>-11.399999999999991</c:v>
                </c:pt>
                <c:pt idx="13">
                  <c:v>-11.349999999999991</c:v>
                </c:pt>
                <c:pt idx="14">
                  <c:v>-11.29999999999999</c:v>
                </c:pt>
                <c:pt idx="15">
                  <c:v>-11.249999999999989</c:v>
                </c:pt>
                <c:pt idx="16">
                  <c:v>-11.199999999999989</c:v>
                </c:pt>
                <c:pt idx="17">
                  <c:v>-11.149999999999988</c:v>
                </c:pt>
                <c:pt idx="18">
                  <c:v>-11.099999999999987</c:v>
                </c:pt>
                <c:pt idx="19">
                  <c:v>-11.049999999999986</c:v>
                </c:pt>
                <c:pt idx="20">
                  <c:v>-10.999999999999986</c:v>
                </c:pt>
                <c:pt idx="21">
                  <c:v>-10.949999999999985</c:v>
                </c:pt>
                <c:pt idx="22">
                  <c:v>-10.899999999999984</c:v>
                </c:pt>
                <c:pt idx="23">
                  <c:v>-10.849999999999984</c:v>
                </c:pt>
                <c:pt idx="24">
                  <c:v>-10.799999999999983</c:v>
                </c:pt>
                <c:pt idx="25">
                  <c:v>-10.749999999999982</c:v>
                </c:pt>
                <c:pt idx="26">
                  <c:v>-10.699999999999982</c:v>
                </c:pt>
                <c:pt idx="27">
                  <c:v>-10.649999999999981</c:v>
                </c:pt>
                <c:pt idx="28">
                  <c:v>-10.59999999999998</c:v>
                </c:pt>
                <c:pt idx="29">
                  <c:v>-10.549999999999979</c:v>
                </c:pt>
                <c:pt idx="30">
                  <c:v>-10.499999999999979</c:v>
                </c:pt>
                <c:pt idx="31">
                  <c:v>-10.449999999999978</c:v>
                </c:pt>
                <c:pt idx="32">
                  <c:v>-10.399999999999977</c:v>
                </c:pt>
                <c:pt idx="33">
                  <c:v>-10.349999999999977</c:v>
                </c:pt>
                <c:pt idx="34">
                  <c:v>-10.299999999999976</c:v>
                </c:pt>
                <c:pt idx="35">
                  <c:v>-10.249999999999975</c:v>
                </c:pt>
                <c:pt idx="36">
                  <c:v>-10.199999999999974</c:v>
                </c:pt>
                <c:pt idx="37">
                  <c:v>-10.149999999999974</c:v>
                </c:pt>
                <c:pt idx="38">
                  <c:v>-10.099999999999973</c:v>
                </c:pt>
                <c:pt idx="39">
                  <c:v>-10.049999999999972</c:v>
                </c:pt>
                <c:pt idx="40">
                  <c:v>-9.9999999999999716</c:v>
                </c:pt>
                <c:pt idx="41">
                  <c:v>-9.9499999999999709</c:v>
                </c:pt>
                <c:pt idx="42">
                  <c:v>-9.8999999999999702</c:v>
                </c:pt>
                <c:pt idx="43">
                  <c:v>-9.8499999999999694</c:v>
                </c:pt>
                <c:pt idx="44">
                  <c:v>-9.7999999999999687</c:v>
                </c:pt>
                <c:pt idx="45">
                  <c:v>-9.749999999999968</c:v>
                </c:pt>
                <c:pt idx="46">
                  <c:v>-9.6999999999999673</c:v>
                </c:pt>
                <c:pt idx="47">
                  <c:v>-9.6499999999999666</c:v>
                </c:pt>
                <c:pt idx="48">
                  <c:v>-9.5999999999999659</c:v>
                </c:pt>
                <c:pt idx="49">
                  <c:v>-9.5499999999999652</c:v>
                </c:pt>
                <c:pt idx="50">
                  <c:v>-9.4999999999999645</c:v>
                </c:pt>
                <c:pt idx="51">
                  <c:v>-9.4499999999999638</c:v>
                </c:pt>
                <c:pt idx="52">
                  <c:v>-9.3999999999999631</c:v>
                </c:pt>
                <c:pt idx="53">
                  <c:v>-9.3499999999999623</c:v>
                </c:pt>
                <c:pt idx="54">
                  <c:v>-9.2999999999999616</c:v>
                </c:pt>
                <c:pt idx="55">
                  <c:v>-9.2499999999999609</c:v>
                </c:pt>
                <c:pt idx="56">
                  <c:v>-9.1999999999999602</c:v>
                </c:pt>
                <c:pt idx="57">
                  <c:v>-9.1499999999999595</c:v>
                </c:pt>
                <c:pt idx="58">
                  <c:v>-9.0999999999999588</c:v>
                </c:pt>
                <c:pt idx="59">
                  <c:v>-9.0499999999999581</c:v>
                </c:pt>
                <c:pt idx="60">
                  <c:v>-8.9999999999999574</c:v>
                </c:pt>
                <c:pt idx="61">
                  <c:v>-8.9499999999999567</c:v>
                </c:pt>
                <c:pt idx="62">
                  <c:v>-8.8999999999999559</c:v>
                </c:pt>
                <c:pt idx="63">
                  <c:v>-8.8499999999999552</c:v>
                </c:pt>
                <c:pt idx="64">
                  <c:v>-8.7999999999999545</c:v>
                </c:pt>
                <c:pt idx="65">
                  <c:v>-8.7499999999999538</c:v>
                </c:pt>
                <c:pt idx="66">
                  <c:v>-8.6999999999999531</c:v>
                </c:pt>
                <c:pt idx="67">
                  <c:v>-8.6499999999999524</c:v>
                </c:pt>
                <c:pt idx="68">
                  <c:v>-8.5999999999999517</c:v>
                </c:pt>
                <c:pt idx="69">
                  <c:v>-8.549999999999951</c:v>
                </c:pt>
                <c:pt idx="70">
                  <c:v>-8.4999999999999503</c:v>
                </c:pt>
                <c:pt idx="71">
                  <c:v>-8.4499999999999496</c:v>
                </c:pt>
                <c:pt idx="72">
                  <c:v>-8.3999999999999488</c:v>
                </c:pt>
                <c:pt idx="73">
                  <c:v>-8.3499999999999481</c:v>
                </c:pt>
                <c:pt idx="74">
                  <c:v>-8.2999999999999474</c:v>
                </c:pt>
                <c:pt idx="75">
                  <c:v>-8.2499999999999467</c:v>
                </c:pt>
                <c:pt idx="76">
                  <c:v>-8.199999999999946</c:v>
                </c:pt>
                <c:pt idx="77">
                  <c:v>-8.1499999999999453</c:v>
                </c:pt>
                <c:pt idx="78">
                  <c:v>-8.0999999999999446</c:v>
                </c:pt>
                <c:pt idx="79">
                  <c:v>-8.0499999999999439</c:v>
                </c:pt>
                <c:pt idx="80">
                  <c:v>-7.999999999999944</c:v>
                </c:pt>
                <c:pt idx="81">
                  <c:v>-7.9499999999999442</c:v>
                </c:pt>
                <c:pt idx="82">
                  <c:v>-7.8999999999999444</c:v>
                </c:pt>
                <c:pt idx="83">
                  <c:v>-7.8499999999999446</c:v>
                </c:pt>
                <c:pt idx="84">
                  <c:v>-7.7999999999999448</c:v>
                </c:pt>
                <c:pt idx="85">
                  <c:v>-7.7499999999999449</c:v>
                </c:pt>
                <c:pt idx="86">
                  <c:v>-7.6999999999999451</c:v>
                </c:pt>
                <c:pt idx="87">
                  <c:v>-7.6499999999999453</c:v>
                </c:pt>
                <c:pt idx="88">
                  <c:v>-7.5999999999999455</c:v>
                </c:pt>
                <c:pt idx="89">
                  <c:v>-7.5499999999999456</c:v>
                </c:pt>
                <c:pt idx="90">
                  <c:v>-7.4999999999999458</c:v>
                </c:pt>
                <c:pt idx="91">
                  <c:v>-7.449999999999946</c:v>
                </c:pt>
                <c:pt idx="92">
                  <c:v>-7.3999999999999462</c:v>
                </c:pt>
                <c:pt idx="93">
                  <c:v>-7.3499999999999464</c:v>
                </c:pt>
                <c:pt idx="94">
                  <c:v>-7.2999999999999465</c:v>
                </c:pt>
                <c:pt idx="95">
                  <c:v>-7.2499999999999467</c:v>
                </c:pt>
                <c:pt idx="96">
                  <c:v>-7.1999999999999469</c:v>
                </c:pt>
                <c:pt idx="97">
                  <c:v>-7.1499999999999471</c:v>
                </c:pt>
                <c:pt idx="98">
                  <c:v>-7.0999999999999472</c:v>
                </c:pt>
                <c:pt idx="99">
                  <c:v>-7.0499999999999474</c:v>
                </c:pt>
                <c:pt idx="100">
                  <c:v>-6.9999999999999476</c:v>
                </c:pt>
                <c:pt idx="101">
                  <c:v>-6.9499999999999478</c:v>
                </c:pt>
                <c:pt idx="102">
                  <c:v>-6.899999999999948</c:v>
                </c:pt>
                <c:pt idx="103">
                  <c:v>-6.8499999999999481</c:v>
                </c:pt>
                <c:pt idx="104">
                  <c:v>-6.7999999999999483</c:v>
                </c:pt>
                <c:pt idx="105">
                  <c:v>-6.7499999999999485</c:v>
                </c:pt>
                <c:pt idx="106">
                  <c:v>-6.6999999999999487</c:v>
                </c:pt>
                <c:pt idx="107">
                  <c:v>-6.6499999999999488</c:v>
                </c:pt>
                <c:pt idx="108">
                  <c:v>-6.599999999999949</c:v>
                </c:pt>
                <c:pt idx="109">
                  <c:v>-6.5499999999999492</c:v>
                </c:pt>
                <c:pt idx="110">
                  <c:v>-6.4999999999999494</c:v>
                </c:pt>
                <c:pt idx="111">
                  <c:v>-6.4499999999999496</c:v>
                </c:pt>
                <c:pt idx="112">
                  <c:v>-6.3999999999999497</c:v>
                </c:pt>
                <c:pt idx="113">
                  <c:v>-6.3499999999999499</c:v>
                </c:pt>
                <c:pt idx="114">
                  <c:v>-6.2999999999999501</c:v>
                </c:pt>
                <c:pt idx="115">
                  <c:v>-6.2499999999999503</c:v>
                </c:pt>
                <c:pt idx="116">
                  <c:v>-6.1999999999999504</c:v>
                </c:pt>
                <c:pt idx="117">
                  <c:v>-6.1499999999999506</c:v>
                </c:pt>
                <c:pt idx="118">
                  <c:v>-6.0999999999999508</c:v>
                </c:pt>
                <c:pt idx="119">
                  <c:v>-6.049999999999951</c:v>
                </c:pt>
                <c:pt idx="120">
                  <c:v>-5.9999999999999512</c:v>
                </c:pt>
                <c:pt idx="121">
                  <c:v>-5.9499999999999513</c:v>
                </c:pt>
                <c:pt idx="122">
                  <c:v>-5.8999999999999515</c:v>
                </c:pt>
                <c:pt idx="123">
                  <c:v>-5.8499999999999517</c:v>
                </c:pt>
                <c:pt idx="124">
                  <c:v>-5.7999999999999519</c:v>
                </c:pt>
                <c:pt idx="125">
                  <c:v>-5.749999999999952</c:v>
                </c:pt>
                <c:pt idx="126">
                  <c:v>-5.6999999999999522</c:v>
                </c:pt>
                <c:pt idx="127">
                  <c:v>-5.6499999999999524</c:v>
                </c:pt>
                <c:pt idx="128">
                  <c:v>-5.5999999999999526</c:v>
                </c:pt>
                <c:pt idx="129">
                  <c:v>-5.5499999999999527</c:v>
                </c:pt>
                <c:pt idx="130">
                  <c:v>-5.4999999999999529</c:v>
                </c:pt>
                <c:pt idx="131">
                  <c:v>-5.4499999999999531</c:v>
                </c:pt>
                <c:pt idx="132">
                  <c:v>-5.3999999999999533</c:v>
                </c:pt>
                <c:pt idx="133">
                  <c:v>-5.3499999999999535</c:v>
                </c:pt>
                <c:pt idx="134">
                  <c:v>-5.2999999999999536</c:v>
                </c:pt>
                <c:pt idx="135">
                  <c:v>-5.2499999999999538</c:v>
                </c:pt>
                <c:pt idx="136">
                  <c:v>-5.199999999999954</c:v>
                </c:pt>
                <c:pt idx="137">
                  <c:v>-5.1499999999999542</c:v>
                </c:pt>
                <c:pt idx="138">
                  <c:v>-5.0999999999999543</c:v>
                </c:pt>
                <c:pt idx="139">
                  <c:v>-5.0499999999999545</c:v>
                </c:pt>
                <c:pt idx="140">
                  <c:v>-4.9999999999999547</c:v>
                </c:pt>
                <c:pt idx="141">
                  <c:v>-4.9499999999999549</c:v>
                </c:pt>
                <c:pt idx="142">
                  <c:v>-4.8999999999999551</c:v>
                </c:pt>
                <c:pt idx="143">
                  <c:v>-4.8499999999999552</c:v>
                </c:pt>
                <c:pt idx="144">
                  <c:v>-4.7999999999999554</c:v>
                </c:pt>
                <c:pt idx="145">
                  <c:v>-4.7499999999999556</c:v>
                </c:pt>
                <c:pt idx="146">
                  <c:v>-4.6999999999999558</c:v>
                </c:pt>
                <c:pt idx="147">
                  <c:v>-4.6499999999999559</c:v>
                </c:pt>
                <c:pt idx="148">
                  <c:v>-4.5999999999999561</c:v>
                </c:pt>
                <c:pt idx="149">
                  <c:v>-4.5499999999999563</c:v>
                </c:pt>
                <c:pt idx="150">
                  <c:v>-4.4999999999999565</c:v>
                </c:pt>
                <c:pt idx="151">
                  <c:v>-4.4499999999999567</c:v>
                </c:pt>
                <c:pt idx="152">
                  <c:v>-4.3999999999999568</c:v>
                </c:pt>
                <c:pt idx="153">
                  <c:v>-4.349999999999957</c:v>
                </c:pt>
                <c:pt idx="154">
                  <c:v>-4.2999999999999572</c:v>
                </c:pt>
                <c:pt idx="155">
                  <c:v>-4.2499999999999574</c:v>
                </c:pt>
                <c:pt idx="156">
                  <c:v>-4.1999999999999575</c:v>
                </c:pt>
                <c:pt idx="157">
                  <c:v>-4.1499999999999577</c:v>
                </c:pt>
                <c:pt idx="158">
                  <c:v>-4.0999999999999579</c:v>
                </c:pt>
                <c:pt idx="159">
                  <c:v>-4.0499999999999581</c:v>
                </c:pt>
                <c:pt idx="160">
                  <c:v>-3.9999999999999583</c:v>
                </c:pt>
                <c:pt idx="161">
                  <c:v>-3.9499999999999584</c:v>
                </c:pt>
                <c:pt idx="162">
                  <c:v>-3.8999999999999586</c:v>
                </c:pt>
                <c:pt idx="163">
                  <c:v>-3.8499999999999588</c:v>
                </c:pt>
                <c:pt idx="164">
                  <c:v>-3.799999999999959</c:v>
                </c:pt>
                <c:pt idx="165">
                  <c:v>-3.7499999999999591</c:v>
                </c:pt>
                <c:pt idx="166">
                  <c:v>-3.6999999999999593</c:v>
                </c:pt>
                <c:pt idx="167">
                  <c:v>-3.6499999999999595</c:v>
                </c:pt>
                <c:pt idx="168">
                  <c:v>-3.5999999999999597</c:v>
                </c:pt>
                <c:pt idx="169">
                  <c:v>-3.5499999999999599</c:v>
                </c:pt>
                <c:pt idx="170">
                  <c:v>-3.49999999999996</c:v>
                </c:pt>
                <c:pt idx="171">
                  <c:v>-3.4499999999999602</c:v>
                </c:pt>
                <c:pt idx="172">
                  <c:v>-3.3999999999999604</c:v>
                </c:pt>
                <c:pt idx="173">
                  <c:v>-3.3499999999999606</c:v>
                </c:pt>
                <c:pt idx="174">
                  <c:v>-3.2999999999999607</c:v>
                </c:pt>
                <c:pt idx="175">
                  <c:v>-3.2499999999999609</c:v>
                </c:pt>
                <c:pt idx="176">
                  <c:v>-3.1999999999999611</c:v>
                </c:pt>
                <c:pt idx="177">
                  <c:v>-3.1499999999999613</c:v>
                </c:pt>
                <c:pt idx="178">
                  <c:v>-3.0999999999999615</c:v>
                </c:pt>
                <c:pt idx="179">
                  <c:v>-3.0499999999999616</c:v>
                </c:pt>
                <c:pt idx="180">
                  <c:v>-2.9999999999999618</c:v>
                </c:pt>
                <c:pt idx="181">
                  <c:v>-2.949999999999962</c:v>
                </c:pt>
                <c:pt idx="182">
                  <c:v>-2.8999999999999622</c:v>
                </c:pt>
                <c:pt idx="183">
                  <c:v>-2.8499999999999623</c:v>
                </c:pt>
                <c:pt idx="184">
                  <c:v>-2.7999999999999625</c:v>
                </c:pt>
                <c:pt idx="185">
                  <c:v>-2.7499999999999627</c:v>
                </c:pt>
                <c:pt idx="186">
                  <c:v>-2.6999999999999629</c:v>
                </c:pt>
                <c:pt idx="187">
                  <c:v>-2.6499999999999631</c:v>
                </c:pt>
                <c:pt idx="188">
                  <c:v>-2.5999999999999632</c:v>
                </c:pt>
                <c:pt idx="189">
                  <c:v>-2.5499999999999634</c:v>
                </c:pt>
                <c:pt idx="190">
                  <c:v>-2.4999999999999636</c:v>
                </c:pt>
                <c:pt idx="191">
                  <c:v>-2.4499999999999638</c:v>
                </c:pt>
                <c:pt idx="192">
                  <c:v>-2.3999999999999639</c:v>
                </c:pt>
                <c:pt idx="193">
                  <c:v>-2.3499999999999641</c:v>
                </c:pt>
                <c:pt idx="194">
                  <c:v>-2.2999999999999643</c:v>
                </c:pt>
                <c:pt idx="195">
                  <c:v>-2.2499999999999645</c:v>
                </c:pt>
                <c:pt idx="196">
                  <c:v>-2.1999999999999647</c:v>
                </c:pt>
                <c:pt idx="197">
                  <c:v>-2.1499999999999648</c:v>
                </c:pt>
                <c:pt idx="198">
                  <c:v>-2.099999999999965</c:v>
                </c:pt>
                <c:pt idx="199">
                  <c:v>-2.0499999999999652</c:v>
                </c:pt>
                <c:pt idx="200">
                  <c:v>-1.9999999999999651</c:v>
                </c:pt>
                <c:pt idx="201">
                  <c:v>-1.9499999999999651</c:v>
                </c:pt>
                <c:pt idx="202">
                  <c:v>-1.8999999999999651</c:v>
                </c:pt>
                <c:pt idx="203">
                  <c:v>-1.849999999999965</c:v>
                </c:pt>
                <c:pt idx="204">
                  <c:v>-1.799999999999965</c:v>
                </c:pt>
                <c:pt idx="205">
                  <c:v>-1.7499999999999649</c:v>
                </c:pt>
                <c:pt idx="206">
                  <c:v>-1.6999999999999649</c:v>
                </c:pt>
                <c:pt idx="207">
                  <c:v>-1.6499999999999648</c:v>
                </c:pt>
                <c:pt idx="208">
                  <c:v>-1.5999999999999648</c:v>
                </c:pt>
                <c:pt idx="209">
                  <c:v>-1.5499999999999647</c:v>
                </c:pt>
                <c:pt idx="210">
                  <c:v>-1.4999999999999647</c:v>
                </c:pt>
                <c:pt idx="211">
                  <c:v>-1.4499999999999647</c:v>
                </c:pt>
                <c:pt idx="212">
                  <c:v>-1.3999999999999646</c:v>
                </c:pt>
                <c:pt idx="213">
                  <c:v>-1.3499999999999646</c:v>
                </c:pt>
                <c:pt idx="214">
                  <c:v>-1.2999999999999645</c:v>
                </c:pt>
                <c:pt idx="215">
                  <c:v>-1.2499999999999645</c:v>
                </c:pt>
                <c:pt idx="216">
                  <c:v>-1.1999999999999644</c:v>
                </c:pt>
                <c:pt idx="217">
                  <c:v>-1.1499999999999644</c:v>
                </c:pt>
                <c:pt idx="218">
                  <c:v>-1.0999999999999643</c:v>
                </c:pt>
                <c:pt idx="219">
                  <c:v>-1.0499999999999643</c:v>
                </c:pt>
                <c:pt idx="220">
                  <c:v>-0.99999999999996425</c:v>
                </c:pt>
                <c:pt idx="221">
                  <c:v>-0.94999999999996421</c:v>
                </c:pt>
                <c:pt idx="222">
                  <c:v>-0.89999999999996416</c:v>
                </c:pt>
                <c:pt idx="223">
                  <c:v>-0.84999999999996412</c:v>
                </c:pt>
                <c:pt idx="224">
                  <c:v>-0.79999999999996407</c:v>
                </c:pt>
                <c:pt idx="225">
                  <c:v>-0.74999999999996403</c:v>
                </c:pt>
                <c:pt idx="226">
                  <c:v>-0.69999999999996398</c:v>
                </c:pt>
                <c:pt idx="227">
                  <c:v>-0.64999999999996394</c:v>
                </c:pt>
                <c:pt idx="228">
                  <c:v>-0.5999999999999639</c:v>
                </c:pt>
                <c:pt idx="229">
                  <c:v>-0.54999999999996385</c:v>
                </c:pt>
                <c:pt idx="230">
                  <c:v>-0.49999999999996386</c:v>
                </c:pt>
                <c:pt idx="231">
                  <c:v>-0.44999999999996387</c:v>
                </c:pt>
                <c:pt idx="232">
                  <c:v>-0.39999999999996388</c:v>
                </c:pt>
                <c:pt idx="233">
                  <c:v>-0.3499999999999639</c:v>
                </c:pt>
                <c:pt idx="234">
                  <c:v>-0.29999999999996391</c:v>
                </c:pt>
                <c:pt idx="235">
                  <c:v>-0.24999999999996392</c:v>
                </c:pt>
                <c:pt idx="236">
                  <c:v>-0.19999999999996393</c:v>
                </c:pt>
                <c:pt idx="237">
                  <c:v>-0.14999999999996394</c:v>
                </c:pt>
                <c:pt idx="238">
                  <c:v>-9.9999999999963937E-2</c:v>
                </c:pt>
                <c:pt idx="239">
                  <c:v>-4.9999999999963934E-2</c:v>
                </c:pt>
                <c:pt idx="240">
                  <c:v>3.6068370512509773E-14</c:v>
                </c:pt>
                <c:pt idx="241">
                  <c:v>5.0000000000036071E-2</c:v>
                </c:pt>
                <c:pt idx="242">
                  <c:v>0.10000000000003607</c:v>
                </c:pt>
                <c:pt idx="243">
                  <c:v>0.15000000000003608</c:v>
                </c:pt>
                <c:pt idx="244">
                  <c:v>0.20000000000003609</c:v>
                </c:pt>
                <c:pt idx="245">
                  <c:v>0.25000000000003608</c:v>
                </c:pt>
                <c:pt idx="246">
                  <c:v>0.30000000000003607</c:v>
                </c:pt>
                <c:pt idx="247">
                  <c:v>0.35000000000003606</c:v>
                </c:pt>
                <c:pt idx="248">
                  <c:v>0.40000000000003605</c:v>
                </c:pt>
                <c:pt idx="249">
                  <c:v>0.45000000000003604</c:v>
                </c:pt>
                <c:pt idx="250">
                  <c:v>0.50000000000003608</c:v>
                </c:pt>
                <c:pt idx="251">
                  <c:v>0.55000000000003613</c:v>
                </c:pt>
                <c:pt idx="252">
                  <c:v>0.60000000000003617</c:v>
                </c:pt>
                <c:pt idx="253">
                  <c:v>0.65000000000003622</c:v>
                </c:pt>
                <c:pt idx="254">
                  <c:v>0.70000000000003626</c:v>
                </c:pt>
                <c:pt idx="255">
                  <c:v>0.7500000000000363</c:v>
                </c:pt>
                <c:pt idx="256">
                  <c:v>0.80000000000003635</c:v>
                </c:pt>
                <c:pt idx="257">
                  <c:v>0.85000000000003639</c:v>
                </c:pt>
                <c:pt idx="258">
                  <c:v>0.90000000000003644</c:v>
                </c:pt>
                <c:pt idx="259">
                  <c:v>0.95000000000003648</c:v>
                </c:pt>
                <c:pt idx="260">
                  <c:v>0</c:v>
                </c:pt>
                <c:pt idx="261">
                  <c:v>0.05</c:v>
                </c:pt>
                <c:pt idx="262">
                  <c:v>0.1</c:v>
                </c:pt>
                <c:pt idx="263">
                  <c:v>0.15000000000000002</c:v>
                </c:pt>
                <c:pt idx="264">
                  <c:v>0.2</c:v>
                </c:pt>
                <c:pt idx="265">
                  <c:v>0.25</c:v>
                </c:pt>
                <c:pt idx="266">
                  <c:v>0.3</c:v>
                </c:pt>
                <c:pt idx="267">
                  <c:v>0.35</c:v>
                </c:pt>
                <c:pt idx="268">
                  <c:v>0.39999999999999997</c:v>
                </c:pt>
                <c:pt idx="269">
                  <c:v>0.44999999999999996</c:v>
                </c:pt>
                <c:pt idx="270">
                  <c:v>0.49999999999999994</c:v>
                </c:pt>
                <c:pt idx="271">
                  <c:v>0.54999999999999993</c:v>
                </c:pt>
                <c:pt idx="272">
                  <c:v>0.6</c:v>
                </c:pt>
                <c:pt idx="273">
                  <c:v>0.65</c:v>
                </c:pt>
                <c:pt idx="274">
                  <c:v>0.70000000000000007</c:v>
                </c:pt>
                <c:pt idx="275">
                  <c:v>0.75000000000000011</c:v>
                </c:pt>
                <c:pt idx="276">
                  <c:v>0.80000000000000016</c:v>
                </c:pt>
                <c:pt idx="277">
                  <c:v>0.8500000000000002</c:v>
                </c:pt>
                <c:pt idx="278">
                  <c:v>0.90000000000000024</c:v>
                </c:pt>
                <c:pt idx="279">
                  <c:v>0.95000000000000029</c:v>
                </c:pt>
                <c:pt idx="280">
                  <c:v>1.0000000000000002</c:v>
                </c:pt>
                <c:pt idx="281">
                  <c:v>0</c:v>
                </c:pt>
                <c:pt idx="282">
                  <c:v>0.05</c:v>
                </c:pt>
                <c:pt idx="283">
                  <c:v>0.1</c:v>
                </c:pt>
                <c:pt idx="284">
                  <c:v>0.15000000000000002</c:v>
                </c:pt>
                <c:pt idx="285">
                  <c:v>0.2</c:v>
                </c:pt>
                <c:pt idx="286">
                  <c:v>0.25</c:v>
                </c:pt>
                <c:pt idx="287">
                  <c:v>0.3</c:v>
                </c:pt>
                <c:pt idx="288">
                  <c:v>0.35</c:v>
                </c:pt>
                <c:pt idx="289">
                  <c:v>0.39999999999999997</c:v>
                </c:pt>
                <c:pt idx="290">
                  <c:v>0.44999999999999996</c:v>
                </c:pt>
                <c:pt idx="291">
                  <c:v>0.49999999999999994</c:v>
                </c:pt>
                <c:pt idx="292">
                  <c:v>0.54999999999999993</c:v>
                </c:pt>
                <c:pt idx="293">
                  <c:v>0.6</c:v>
                </c:pt>
              </c:numCache>
            </c:numRef>
          </c:xVal>
          <c:yVal>
            <c:numRef>
              <c:f>Limpa!$D$51:$D$344</c:f>
              <c:numCache>
                <c:formatCode>0.0E+00</c:formatCode>
                <c:ptCount val="29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3C0-4777-B106-FF789F435D8D}"/>
            </c:ext>
          </c:extLst>
        </c:ser>
        <c:ser>
          <c:idx val="3"/>
          <c:order val="2"/>
          <c:tx>
            <c:strRef>
              <c:f>Limpa!$E$49</c:f>
              <c:strCache>
                <c:ptCount val="1"/>
                <c:pt idx="0">
                  <c:v>a(ML2)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Limpa!$A$51:$A$344</c:f>
              <c:numCache>
                <c:formatCode>General</c:formatCode>
                <c:ptCount val="294"/>
                <c:pt idx="0">
                  <c:v>-12</c:v>
                </c:pt>
                <c:pt idx="1">
                  <c:v>-11.95</c:v>
                </c:pt>
                <c:pt idx="2">
                  <c:v>-11.899999999999999</c:v>
                </c:pt>
                <c:pt idx="3">
                  <c:v>-11.849999999999998</c:v>
                </c:pt>
                <c:pt idx="4">
                  <c:v>-11.799999999999997</c:v>
                </c:pt>
                <c:pt idx="5">
                  <c:v>-11.749999999999996</c:v>
                </c:pt>
                <c:pt idx="6">
                  <c:v>-11.699999999999996</c:v>
                </c:pt>
                <c:pt idx="7">
                  <c:v>-11.649999999999995</c:v>
                </c:pt>
                <c:pt idx="8">
                  <c:v>-11.599999999999994</c:v>
                </c:pt>
                <c:pt idx="9">
                  <c:v>-11.549999999999994</c:v>
                </c:pt>
                <c:pt idx="10">
                  <c:v>-11.499999999999993</c:v>
                </c:pt>
                <c:pt idx="11">
                  <c:v>-11.449999999999992</c:v>
                </c:pt>
                <c:pt idx="12">
                  <c:v>-11.399999999999991</c:v>
                </c:pt>
                <c:pt idx="13">
                  <c:v>-11.349999999999991</c:v>
                </c:pt>
                <c:pt idx="14">
                  <c:v>-11.29999999999999</c:v>
                </c:pt>
                <c:pt idx="15">
                  <c:v>-11.249999999999989</c:v>
                </c:pt>
                <c:pt idx="16">
                  <c:v>-11.199999999999989</c:v>
                </c:pt>
                <c:pt idx="17">
                  <c:v>-11.149999999999988</c:v>
                </c:pt>
                <c:pt idx="18">
                  <c:v>-11.099999999999987</c:v>
                </c:pt>
                <c:pt idx="19">
                  <c:v>-11.049999999999986</c:v>
                </c:pt>
                <c:pt idx="20">
                  <c:v>-10.999999999999986</c:v>
                </c:pt>
                <c:pt idx="21">
                  <c:v>-10.949999999999985</c:v>
                </c:pt>
                <c:pt idx="22">
                  <c:v>-10.899999999999984</c:v>
                </c:pt>
                <c:pt idx="23">
                  <c:v>-10.849999999999984</c:v>
                </c:pt>
                <c:pt idx="24">
                  <c:v>-10.799999999999983</c:v>
                </c:pt>
                <c:pt idx="25">
                  <c:v>-10.749999999999982</c:v>
                </c:pt>
                <c:pt idx="26">
                  <c:v>-10.699999999999982</c:v>
                </c:pt>
                <c:pt idx="27">
                  <c:v>-10.649999999999981</c:v>
                </c:pt>
                <c:pt idx="28">
                  <c:v>-10.59999999999998</c:v>
                </c:pt>
                <c:pt idx="29">
                  <c:v>-10.549999999999979</c:v>
                </c:pt>
                <c:pt idx="30">
                  <c:v>-10.499999999999979</c:v>
                </c:pt>
                <c:pt idx="31">
                  <c:v>-10.449999999999978</c:v>
                </c:pt>
                <c:pt idx="32">
                  <c:v>-10.399999999999977</c:v>
                </c:pt>
                <c:pt idx="33">
                  <c:v>-10.349999999999977</c:v>
                </c:pt>
                <c:pt idx="34">
                  <c:v>-10.299999999999976</c:v>
                </c:pt>
                <c:pt idx="35">
                  <c:v>-10.249999999999975</c:v>
                </c:pt>
                <c:pt idx="36">
                  <c:v>-10.199999999999974</c:v>
                </c:pt>
                <c:pt idx="37">
                  <c:v>-10.149999999999974</c:v>
                </c:pt>
                <c:pt idx="38">
                  <c:v>-10.099999999999973</c:v>
                </c:pt>
                <c:pt idx="39">
                  <c:v>-10.049999999999972</c:v>
                </c:pt>
                <c:pt idx="40">
                  <c:v>-9.9999999999999716</c:v>
                </c:pt>
                <c:pt idx="41">
                  <c:v>-9.9499999999999709</c:v>
                </c:pt>
                <c:pt idx="42">
                  <c:v>-9.8999999999999702</c:v>
                </c:pt>
                <c:pt idx="43">
                  <c:v>-9.8499999999999694</c:v>
                </c:pt>
                <c:pt idx="44">
                  <c:v>-9.7999999999999687</c:v>
                </c:pt>
                <c:pt idx="45">
                  <c:v>-9.749999999999968</c:v>
                </c:pt>
                <c:pt idx="46">
                  <c:v>-9.6999999999999673</c:v>
                </c:pt>
                <c:pt idx="47">
                  <c:v>-9.6499999999999666</c:v>
                </c:pt>
                <c:pt idx="48">
                  <c:v>-9.5999999999999659</c:v>
                </c:pt>
                <c:pt idx="49">
                  <c:v>-9.5499999999999652</c:v>
                </c:pt>
                <c:pt idx="50">
                  <c:v>-9.4999999999999645</c:v>
                </c:pt>
                <c:pt idx="51">
                  <c:v>-9.4499999999999638</c:v>
                </c:pt>
                <c:pt idx="52">
                  <c:v>-9.3999999999999631</c:v>
                </c:pt>
                <c:pt idx="53">
                  <c:v>-9.3499999999999623</c:v>
                </c:pt>
                <c:pt idx="54">
                  <c:v>-9.2999999999999616</c:v>
                </c:pt>
                <c:pt idx="55">
                  <c:v>-9.2499999999999609</c:v>
                </c:pt>
                <c:pt idx="56">
                  <c:v>-9.1999999999999602</c:v>
                </c:pt>
                <c:pt idx="57">
                  <c:v>-9.1499999999999595</c:v>
                </c:pt>
                <c:pt idx="58">
                  <c:v>-9.0999999999999588</c:v>
                </c:pt>
                <c:pt idx="59">
                  <c:v>-9.0499999999999581</c:v>
                </c:pt>
                <c:pt idx="60">
                  <c:v>-8.9999999999999574</c:v>
                </c:pt>
                <c:pt idx="61">
                  <c:v>-8.9499999999999567</c:v>
                </c:pt>
                <c:pt idx="62">
                  <c:v>-8.8999999999999559</c:v>
                </c:pt>
                <c:pt idx="63">
                  <c:v>-8.8499999999999552</c:v>
                </c:pt>
                <c:pt idx="64">
                  <c:v>-8.7999999999999545</c:v>
                </c:pt>
                <c:pt idx="65">
                  <c:v>-8.7499999999999538</c:v>
                </c:pt>
                <c:pt idx="66">
                  <c:v>-8.6999999999999531</c:v>
                </c:pt>
                <c:pt idx="67">
                  <c:v>-8.6499999999999524</c:v>
                </c:pt>
                <c:pt idx="68">
                  <c:v>-8.5999999999999517</c:v>
                </c:pt>
                <c:pt idx="69">
                  <c:v>-8.549999999999951</c:v>
                </c:pt>
                <c:pt idx="70">
                  <c:v>-8.4999999999999503</c:v>
                </c:pt>
                <c:pt idx="71">
                  <c:v>-8.4499999999999496</c:v>
                </c:pt>
                <c:pt idx="72">
                  <c:v>-8.3999999999999488</c:v>
                </c:pt>
                <c:pt idx="73">
                  <c:v>-8.3499999999999481</c:v>
                </c:pt>
                <c:pt idx="74">
                  <c:v>-8.2999999999999474</c:v>
                </c:pt>
                <c:pt idx="75">
                  <c:v>-8.2499999999999467</c:v>
                </c:pt>
                <c:pt idx="76">
                  <c:v>-8.199999999999946</c:v>
                </c:pt>
                <c:pt idx="77">
                  <c:v>-8.1499999999999453</c:v>
                </c:pt>
                <c:pt idx="78">
                  <c:v>-8.0999999999999446</c:v>
                </c:pt>
                <c:pt idx="79">
                  <c:v>-8.0499999999999439</c:v>
                </c:pt>
                <c:pt idx="80">
                  <c:v>-7.999999999999944</c:v>
                </c:pt>
                <c:pt idx="81">
                  <c:v>-7.9499999999999442</c:v>
                </c:pt>
                <c:pt idx="82">
                  <c:v>-7.8999999999999444</c:v>
                </c:pt>
                <c:pt idx="83">
                  <c:v>-7.8499999999999446</c:v>
                </c:pt>
                <c:pt idx="84">
                  <c:v>-7.7999999999999448</c:v>
                </c:pt>
                <c:pt idx="85">
                  <c:v>-7.7499999999999449</c:v>
                </c:pt>
                <c:pt idx="86">
                  <c:v>-7.6999999999999451</c:v>
                </c:pt>
                <c:pt idx="87">
                  <c:v>-7.6499999999999453</c:v>
                </c:pt>
                <c:pt idx="88">
                  <c:v>-7.5999999999999455</c:v>
                </c:pt>
                <c:pt idx="89">
                  <c:v>-7.5499999999999456</c:v>
                </c:pt>
                <c:pt idx="90">
                  <c:v>-7.4999999999999458</c:v>
                </c:pt>
                <c:pt idx="91">
                  <c:v>-7.449999999999946</c:v>
                </c:pt>
                <c:pt idx="92">
                  <c:v>-7.3999999999999462</c:v>
                </c:pt>
                <c:pt idx="93">
                  <c:v>-7.3499999999999464</c:v>
                </c:pt>
                <c:pt idx="94">
                  <c:v>-7.2999999999999465</c:v>
                </c:pt>
                <c:pt idx="95">
                  <c:v>-7.2499999999999467</c:v>
                </c:pt>
                <c:pt idx="96">
                  <c:v>-7.1999999999999469</c:v>
                </c:pt>
                <c:pt idx="97">
                  <c:v>-7.1499999999999471</c:v>
                </c:pt>
                <c:pt idx="98">
                  <c:v>-7.0999999999999472</c:v>
                </c:pt>
                <c:pt idx="99">
                  <c:v>-7.0499999999999474</c:v>
                </c:pt>
                <c:pt idx="100">
                  <c:v>-6.9999999999999476</c:v>
                </c:pt>
                <c:pt idx="101">
                  <c:v>-6.9499999999999478</c:v>
                </c:pt>
                <c:pt idx="102">
                  <c:v>-6.899999999999948</c:v>
                </c:pt>
                <c:pt idx="103">
                  <c:v>-6.8499999999999481</c:v>
                </c:pt>
                <c:pt idx="104">
                  <c:v>-6.7999999999999483</c:v>
                </c:pt>
                <c:pt idx="105">
                  <c:v>-6.7499999999999485</c:v>
                </c:pt>
                <c:pt idx="106">
                  <c:v>-6.6999999999999487</c:v>
                </c:pt>
                <c:pt idx="107">
                  <c:v>-6.6499999999999488</c:v>
                </c:pt>
                <c:pt idx="108">
                  <c:v>-6.599999999999949</c:v>
                </c:pt>
                <c:pt idx="109">
                  <c:v>-6.5499999999999492</c:v>
                </c:pt>
                <c:pt idx="110">
                  <c:v>-6.4999999999999494</c:v>
                </c:pt>
                <c:pt idx="111">
                  <c:v>-6.4499999999999496</c:v>
                </c:pt>
                <c:pt idx="112">
                  <c:v>-6.3999999999999497</c:v>
                </c:pt>
                <c:pt idx="113">
                  <c:v>-6.3499999999999499</c:v>
                </c:pt>
                <c:pt idx="114">
                  <c:v>-6.2999999999999501</c:v>
                </c:pt>
                <c:pt idx="115">
                  <c:v>-6.2499999999999503</c:v>
                </c:pt>
                <c:pt idx="116">
                  <c:v>-6.1999999999999504</c:v>
                </c:pt>
                <c:pt idx="117">
                  <c:v>-6.1499999999999506</c:v>
                </c:pt>
                <c:pt idx="118">
                  <c:v>-6.0999999999999508</c:v>
                </c:pt>
                <c:pt idx="119">
                  <c:v>-6.049999999999951</c:v>
                </c:pt>
                <c:pt idx="120">
                  <c:v>-5.9999999999999512</c:v>
                </c:pt>
                <c:pt idx="121">
                  <c:v>-5.9499999999999513</c:v>
                </c:pt>
                <c:pt idx="122">
                  <c:v>-5.8999999999999515</c:v>
                </c:pt>
                <c:pt idx="123">
                  <c:v>-5.8499999999999517</c:v>
                </c:pt>
                <c:pt idx="124">
                  <c:v>-5.7999999999999519</c:v>
                </c:pt>
                <c:pt idx="125">
                  <c:v>-5.749999999999952</c:v>
                </c:pt>
                <c:pt idx="126">
                  <c:v>-5.6999999999999522</c:v>
                </c:pt>
                <c:pt idx="127">
                  <c:v>-5.6499999999999524</c:v>
                </c:pt>
                <c:pt idx="128">
                  <c:v>-5.5999999999999526</c:v>
                </c:pt>
                <c:pt idx="129">
                  <c:v>-5.5499999999999527</c:v>
                </c:pt>
                <c:pt idx="130">
                  <c:v>-5.4999999999999529</c:v>
                </c:pt>
                <c:pt idx="131">
                  <c:v>-5.4499999999999531</c:v>
                </c:pt>
                <c:pt idx="132">
                  <c:v>-5.3999999999999533</c:v>
                </c:pt>
                <c:pt idx="133">
                  <c:v>-5.3499999999999535</c:v>
                </c:pt>
                <c:pt idx="134">
                  <c:v>-5.2999999999999536</c:v>
                </c:pt>
                <c:pt idx="135">
                  <c:v>-5.2499999999999538</c:v>
                </c:pt>
                <c:pt idx="136">
                  <c:v>-5.199999999999954</c:v>
                </c:pt>
                <c:pt idx="137">
                  <c:v>-5.1499999999999542</c:v>
                </c:pt>
                <c:pt idx="138">
                  <c:v>-5.0999999999999543</c:v>
                </c:pt>
                <c:pt idx="139">
                  <c:v>-5.0499999999999545</c:v>
                </c:pt>
                <c:pt idx="140">
                  <c:v>-4.9999999999999547</c:v>
                </c:pt>
                <c:pt idx="141">
                  <c:v>-4.9499999999999549</c:v>
                </c:pt>
                <c:pt idx="142">
                  <c:v>-4.8999999999999551</c:v>
                </c:pt>
                <c:pt idx="143">
                  <c:v>-4.8499999999999552</c:v>
                </c:pt>
                <c:pt idx="144">
                  <c:v>-4.7999999999999554</c:v>
                </c:pt>
                <c:pt idx="145">
                  <c:v>-4.7499999999999556</c:v>
                </c:pt>
                <c:pt idx="146">
                  <c:v>-4.6999999999999558</c:v>
                </c:pt>
                <c:pt idx="147">
                  <c:v>-4.6499999999999559</c:v>
                </c:pt>
                <c:pt idx="148">
                  <c:v>-4.5999999999999561</c:v>
                </c:pt>
                <c:pt idx="149">
                  <c:v>-4.5499999999999563</c:v>
                </c:pt>
                <c:pt idx="150">
                  <c:v>-4.4999999999999565</c:v>
                </c:pt>
                <c:pt idx="151">
                  <c:v>-4.4499999999999567</c:v>
                </c:pt>
                <c:pt idx="152">
                  <c:v>-4.3999999999999568</c:v>
                </c:pt>
                <c:pt idx="153">
                  <c:v>-4.349999999999957</c:v>
                </c:pt>
                <c:pt idx="154">
                  <c:v>-4.2999999999999572</c:v>
                </c:pt>
                <c:pt idx="155">
                  <c:v>-4.2499999999999574</c:v>
                </c:pt>
                <c:pt idx="156">
                  <c:v>-4.1999999999999575</c:v>
                </c:pt>
                <c:pt idx="157">
                  <c:v>-4.1499999999999577</c:v>
                </c:pt>
                <c:pt idx="158">
                  <c:v>-4.0999999999999579</c:v>
                </c:pt>
                <c:pt idx="159">
                  <c:v>-4.0499999999999581</c:v>
                </c:pt>
                <c:pt idx="160">
                  <c:v>-3.9999999999999583</c:v>
                </c:pt>
                <c:pt idx="161">
                  <c:v>-3.9499999999999584</c:v>
                </c:pt>
                <c:pt idx="162">
                  <c:v>-3.8999999999999586</c:v>
                </c:pt>
                <c:pt idx="163">
                  <c:v>-3.8499999999999588</c:v>
                </c:pt>
                <c:pt idx="164">
                  <c:v>-3.799999999999959</c:v>
                </c:pt>
                <c:pt idx="165">
                  <c:v>-3.7499999999999591</c:v>
                </c:pt>
                <c:pt idx="166">
                  <c:v>-3.6999999999999593</c:v>
                </c:pt>
                <c:pt idx="167">
                  <c:v>-3.6499999999999595</c:v>
                </c:pt>
                <c:pt idx="168">
                  <c:v>-3.5999999999999597</c:v>
                </c:pt>
                <c:pt idx="169">
                  <c:v>-3.5499999999999599</c:v>
                </c:pt>
                <c:pt idx="170">
                  <c:v>-3.49999999999996</c:v>
                </c:pt>
                <c:pt idx="171">
                  <c:v>-3.4499999999999602</c:v>
                </c:pt>
                <c:pt idx="172">
                  <c:v>-3.3999999999999604</c:v>
                </c:pt>
                <c:pt idx="173">
                  <c:v>-3.3499999999999606</c:v>
                </c:pt>
                <c:pt idx="174">
                  <c:v>-3.2999999999999607</c:v>
                </c:pt>
                <c:pt idx="175">
                  <c:v>-3.2499999999999609</c:v>
                </c:pt>
                <c:pt idx="176">
                  <c:v>-3.1999999999999611</c:v>
                </c:pt>
                <c:pt idx="177">
                  <c:v>-3.1499999999999613</c:v>
                </c:pt>
                <c:pt idx="178">
                  <c:v>-3.0999999999999615</c:v>
                </c:pt>
                <c:pt idx="179">
                  <c:v>-3.0499999999999616</c:v>
                </c:pt>
                <c:pt idx="180">
                  <c:v>-2.9999999999999618</c:v>
                </c:pt>
                <c:pt idx="181">
                  <c:v>-2.949999999999962</c:v>
                </c:pt>
                <c:pt idx="182">
                  <c:v>-2.8999999999999622</c:v>
                </c:pt>
                <c:pt idx="183">
                  <c:v>-2.8499999999999623</c:v>
                </c:pt>
                <c:pt idx="184">
                  <c:v>-2.7999999999999625</c:v>
                </c:pt>
                <c:pt idx="185">
                  <c:v>-2.7499999999999627</c:v>
                </c:pt>
                <c:pt idx="186">
                  <c:v>-2.6999999999999629</c:v>
                </c:pt>
                <c:pt idx="187">
                  <c:v>-2.6499999999999631</c:v>
                </c:pt>
                <c:pt idx="188">
                  <c:v>-2.5999999999999632</c:v>
                </c:pt>
                <c:pt idx="189">
                  <c:v>-2.5499999999999634</c:v>
                </c:pt>
                <c:pt idx="190">
                  <c:v>-2.4999999999999636</c:v>
                </c:pt>
                <c:pt idx="191">
                  <c:v>-2.4499999999999638</c:v>
                </c:pt>
                <c:pt idx="192">
                  <c:v>-2.3999999999999639</c:v>
                </c:pt>
                <c:pt idx="193">
                  <c:v>-2.3499999999999641</c:v>
                </c:pt>
                <c:pt idx="194">
                  <c:v>-2.2999999999999643</c:v>
                </c:pt>
                <c:pt idx="195">
                  <c:v>-2.2499999999999645</c:v>
                </c:pt>
                <c:pt idx="196">
                  <c:v>-2.1999999999999647</c:v>
                </c:pt>
                <c:pt idx="197">
                  <c:v>-2.1499999999999648</c:v>
                </c:pt>
                <c:pt idx="198">
                  <c:v>-2.099999999999965</c:v>
                </c:pt>
                <c:pt idx="199">
                  <c:v>-2.0499999999999652</c:v>
                </c:pt>
                <c:pt idx="200">
                  <c:v>-1.9999999999999651</c:v>
                </c:pt>
                <c:pt idx="201">
                  <c:v>-1.9499999999999651</c:v>
                </c:pt>
                <c:pt idx="202">
                  <c:v>-1.8999999999999651</c:v>
                </c:pt>
                <c:pt idx="203">
                  <c:v>-1.849999999999965</c:v>
                </c:pt>
                <c:pt idx="204">
                  <c:v>-1.799999999999965</c:v>
                </c:pt>
                <c:pt idx="205">
                  <c:v>-1.7499999999999649</c:v>
                </c:pt>
                <c:pt idx="206">
                  <c:v>-1.6999999999999649</c:v>
                </c:pt>
                <c:pt idx="207">
                  <c:v>-1.6499999999999648</c:v>
                </c:pt>
                <c:pt idx="208">
                  <c:v>-1.5999999999999648</c:v>
                </c:pt>
                <c:pt idx="209">
                  <c:v>-1.5499999999999647</c:v>
                </c:pt>
                <c:pt idx="210">
                  <c:v>-1.4999999999999647</c:v>
                </c:pt>
                <c:pt idx="211">
                  <c:v>-1.4499999999999647</c:v>
                </c:pt>
                <c:pt idx="212">
                  <c:v>-1.3999999999999646</c:v>
                </c:pt>
                <c:pt idx="213">
                  <c:v>-1.3499999999999646</c:v>
                </c:pt>
                <c:pt idx="214">
                  <c:v>-1.2999999999999645</c:v>
                </c:pt>
                <c:pt idx="215">
                  <c:v>-1.2499999999999645</c:v>
                </c:pt>
                <c:pt idx="216">
                  <c:v>-1.1999999999999644</c:v>
                </c:pt>
                <c:pt idx="217">
                  <c:v>-1.1499999999999644</c:v>
                </c:pt>
                <c:pt idx="218">
                  <c:v>-1.0999999999999643</c:v>
                </c:pt>
                <c:pt idx="219">
                  <c:v>-1.0499999999999643</c:v>
                </c:pt>
                <c:pt idx="220">
                  <c:v>-0.99999999999996425</c:v>
                </c:pt>
                <c:pt idx="221">
                  <c:v>-0.94999999999996421</c:v>
                </c:pt>
                <c:pt idx="222">
                  <c:v>-0.89999999999996416</c:v>
                </c:pt>
                <c:pt idx="223">
                  <c:v>-0.84999999999996412</c:v>
                </c:pt>
                <c:pt idx="224">
                  <c:v>-0.79999999999996407</c:v>
                </c:pt>
                <c:pt idx="225">
                  <c:v>-0.74999999999996403</c:v>
                </c:pt>
                <c:pt idx="226">
                  <c:v>-0.69999999999996398</c:v>
                </c:pt>
                <c:pt idx="227">
                  <c:v>-0.64999999999996394</c:v>
                </c:pt>
                <c:pt idx="228">
                  <c:v>-0.5999999999999639</c:v>
                </c:pt>
                <c:pt idx="229">
                  <c:v>-0.54999999999996385</c:v>
                </c:pt>
                <c:pt idx="230">
                  <c:v>-0.49999999999996386</c:v>
                </c:pt>
                <c:pt idx="231">
                  <c:v>-0.44999999999996387</c:v>
                </c:pt>
                <c:pt idx="232">
                  <c:v>-0.39999999999996388</c:v>
                </c:pt>
                <c:pt idx="233">
                  <c:v>-0.3499999999999639</c:v>
                </c:pt>
                <c:pt idx="234">
                  <c:v>-0.29999999999996391</c:v>
                </c:pt>
                <c:pt idx="235">
                  <c:v>-0.24999999999996392</c:v>
                </c:pt>
                <c:pt idx="236">
                  <c:v>-0.19999999999996393</c:v>
                </c:pt>
                <c:pt idx="237">
                  <c:v>-0.14999999999996394</c:v>
                </c:pt>
                <c:pt idx="238">
                  <c:v>-9.9999999999963937E-2</c:v>
                </c:pt>
                <c:pt idx="239">
                  <c:v>-4.9999999999963934E-2</c:v>
                </c:pt>
                <c:pt idx="240">
                  <c:v>3.6068370512509773E-14</c:v>
                </c:pt>
                <c:pt idx="241">
                  <c:v>5.0000000000036071E-2</c:v>
                </c:pt>
                <c:pt idx="242">
                  <c:v>0.10000000000003607</c:v>
                </c:pt>
                <c:pt idx="243">
                  <c:v>0.15000000000003608</c:v>
                </c:pt>
                <c:pt idx="244">
                  <c:v>0.20000000000003609</c:v>
                </c:pt>
                <c:pt idx="245">
                  <c:v>0.25000000000003608</c:v>
                </c:pt>
                <c:pt idx="246">
                  <c:v>0.30000000000003607</c:v>
                </c:pt>
                <c:pt idx="247">
                  <c:v>0.35000000000003606</c:v>
                </c:pt>
                <c:pt idx="248">
                  <c:v>0.40000000000003605</c:v>
                </c:pt>
                <c:pt idx="249">
                  <c:v>0.45000000000003604</c:v>
                </c:pt>
                <c:pt idx="250">
                  <c:v>0.50000000000003608</c:v>
                </c:pt>
                <c:pt idx="251">
                  <c:v>0.55000000000003613</c:v>
                </c:pt>
                <c:pt idx="252">
                  <c:v>0.60000000000003617</c:v>
                </c:pt>
                <c:pt idx="253">
                  <c:v>0.65000000000003622</c:v>
                </c:pt>
                <c:pt idx="254">
                  <c:v>0.70000000000003626</c:v>
                </c:pt>
                <c:pt idx="255">
                  <c:v>0.7500000000000363</c:v>
                </c:pt>
                <c:pt idx="256">
                  <c:v>0.80000000000003635</c:v>
                </c:pt>
                <c:pt idx="257">
                  <c:v>0.85000000000003639</c:v>
                </c:pt>
                <c:pt idx="258">
                  <c:v>0.90000000000003644</c:v>
                </c:pt>
                <c:pt idx="259">
                  <c:v>0.95000000000003648</c:v>
                </c:pt>
                <c:pt idx="260">
                  <c:v>0</c:v>
                </c:pt>
                <c:pt idx="261">
                  <c:v>0.05</c:v>
                </c:pt>
                <c:pt idx="262">
                  <c:v>0.1</c:v>
                </c:pt>
                <c:pt idx="263">
                  <c:v>0.15000000000000002</c:v>
                </c:pt>
                <c:pt idx="264">
                  <c:v>0.2</c:v>
                </c:pt>
                <c:pt idx="265">
                  <c:v>0.25</c:v>
                </c:pt>
                <c:pt idx="266">
                  <c:v>0.3</c:v>
                </c:pt>
                <c:pt idx="267">
                  <c:v>0.35</c:v>
                </c:pt>
                <c:pt idx="268">
                  <c:v>0.39999999999999997</c:v>
                </c:pt>
                <c:pt idx="269">
                  <c:v>0.44999999999999996</c:v>
                </c:pt>
                <c:pt idx="270">
                  <c:v>0.49999999999999994</c:v>
                </c:pt>
                <c:pt idx="271">
                  <c:v>0.54999999999999993</c:v>
                </c:pt>
                <c:pt idx="272">
                  <c:v>0.6</c:v>
                </c:pt>
                <c:pt idx="273">
                  <c:v>0.65</c:v>
                </c:pt>
                <c:pt idx="274">
                  <c:v>0.70000000000000007</c:v>
                </c:pt>
                <c:pt idx="275">
                  <c:v>0.75000000000000011</c:v>
                </c:pt>
                <c:pt idx="276">
                  <c:v>0.80000000000000016</c:v>
                </c:pt>
                <c:pt idx="277">
                  <c:v>0.8500000000000002</c:v>
                </c:pt>
                <c:pt idx="278">
                  <c:v>0.90000000000000024</c:v>
                </c:pt>
                <c:pt idx="279">
                  <c:v>0.95000000000000029</c:v>
                </c:pt>
                <c:pt idx="280">
                  <c:v>1.0000000000000002</c:v>
                </c:pt>
                <c:pt idx="281">
                  <c:v>0</c:v>
                </c:pt>
                <c:pt idx="282">
                  <c:v>0.05</c:v>
                </c:pt>
                <c:pt idx="283">
                  <c:v>0.1</c:v>
                </c:pt>
                <c:pt idx="284">
                  <c:v>0.15000000000000002</c:v>
                </c:pt>
                <c:pt idx="285">
                  <c:v>0.2</c:v>
                </c:pt>
                <c:pt idx="286">
                  <c:v>0.25</c:v>
                </c:pt>
                <c:pt idx="287">
                  <c:v>0.3</c:v>
                </c:pt>
                <c:pt idx="288">
                  <c:v>0.35</c:v>
                </c:pt>
                <c:pt idx="289">
                  <c:v>0.39999999999999997</c:v>
                </c:pt>
                <c:pt idx="290">
                  <c:v>0.44999999999999996</c:v>
                </c:pt>
                <c:pt idx="291">
                  <c:v>0.49999999999999994</c:v>
                </c:pt>
                <c:pt idx="292">
                  <c:v>0.54999999999999993</c:v>
                </c:pt>
                <c:pt idx="293">
                  <c:v>0.6</c:v>
                </c:pt>
              </c:numCache>
            </c:numRef>
          </c:xVal>
          <c:yVal>
            <c:numRef>
              <c:f>Limpa!$E$51:$E$344</c:f>
              <c:numCache>
                <c:formatCode>0.0E+00</c:formatCode>
                <c:ptCount val="29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3C0-4777-B106-FF789F435D8D}"/>
            </c:ext>
          </c:extLst>
        </c:ser>
        <c:ser>
          <c:idx val="4"/>
          <c:order val="3"/>
          <c:tx>
            <c:strRef>
              <c:f>Limpa!$F$49</c:f>
              <c:strCache>
                <c:ptCount val="1"/>
                <c:pt idx="0">
                  <c:v>a(ML3)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Limpa!$A$51:$A$344</c:f>
              <c:numCache>
                <c:formatCode>General</c:formatCode>
                <c:ptCount val="294"/>
                <c:pt idx="0">
                  <c:v>-12</c:v>
                </c:pt>
                <c:pt idx="1">
                  <c:v>-11.95</c:v>
                </c:pt>
                <c:pt idx="2">
                  <c:v>-11.899999999999999</c:v>
                </c:pt>
                <c:pt idx="3">
                  <c:v>-11.849999999999998</c:v>
                </c:pt>
                <c:pt idx="4">
                  <c:v>-11.799999999999997</c:v>
                </c:pt>
                <c:pt idx="5">
                  <c:v>-11.749999999999996</c:v>
                </c:pt>
                <c:pt idx="6">
                  <c:v>-11.699999999999996</c:v>
                </c:pt>
                <c:pt idx="7">
                  <c:v>-11.649999999999995</c:v>
                </c:pt>
                <c:pt idx="8">
                  <c:v>-11.599999999999994</c:v>
                </c:pt>
                <c:pt idx="9">
                  <c:v>-11.549999999999994</c:v>
                </c:pt>
                <c:pt idx="10">
                  <c:v>-11.499999999999993</c:v>
                </c:pt>
                <c:pt idx="11">
                  <c:v>-11.449999999999992</c:v>
                </c:pt>
                <c:pt idx="12">
                  <c:v>-11.399999999999991</c:v>
                </c:pt>
                <c:pt idx="13">
                  <c:v>-11.349999999999991</c:v>
                </c:pt>
                <c:pt idx="14">
                  <c:v>-11.29999999999999</c:v>
                </c:pt>
                <c:pt idx="15">
                  <c:v>-11.249999999999989</c:v>
                </c:pt>
                <c:pt idx="16">
                  <c:v>-11.199999999999989</c:v>
                </c:pt>
                <c:pt idx="17">
                  <c:v>-11.149999999999988</c:v>
                </c:pt>
                <c:pt idx="18">
                  <c:v>-11.099999999999987</c:v>
                </c:pt>
                <c:pt idx="19">
                  <c:v>-11.049999999999986</c:v>
                </c:pt>
                <c:pt idx="20">
                  <c:v>-10.999999999999986</c:v>
                </c:pt>
                <c:pt idx="21">
                  <c:v>-10.949999999999985</c:v>
                </c:pt>
                <c:pt idx="22">
                  <c:v>-10.899999999999984</c:v>
                </c:pt>
                <c:pt idx="23">
                  <c:v>-10.849999999999984</c:v>
                </c:pt>
                <c:pt idx="24">
                  <c:v>-10.799999999999983</c:v>
                </c:pt>
                <c:pt idx="25">
                  <c:v>-10.749999999999982</c:v>
                </c:pt>
                <c:pt idx="26">
                  <c:v>-10.699999999999982</c:v>
                </c:pt>
                <c:pt idx="27">
                  <c:v>-10.649999999999981</c:v>
                </c:pt>
                <c:pt idx="28">
                  <c:v>-10.59999999999998</c:v>
                </c:pt>
                <c:pt idx="29">
                  <c:v>-10.549999999999979</c:v>
                </c:pt>
                <c:pt idx="30">
                  <c:v>-10.499999999999979</c:v>
                </c:pt>
                <c:pt idx="31">
                  <c:v>-10.449999999999978</c:v>
                </c:pt>
                <c:pt idx="32">
                  <c:v>-10.399999999999977</c:v>
                </c:pt>
                <c:pt idx="33">
                  <c:v>-10.349999999999977</c:v>
                </c:pt>
                <c:pt idx="34">
                  <c:v>-10.299999999999976</c:v>
                </c:pt>
                <c:pt idx="35">
                  <c:v>-10.249999999999975</c:v>
                </c:pt>
                <c:pt idx="36">
                  <c:v>-10.199999999999974</c:v>
                </c:pt>
                <c:pt idx="37">
                  <c:v>-10.149999999999974</c:v>
                </c:pt>
                <c:pt idx="38">
                  <c:v>-10.099999999999973</c:v>
                </c:pt>
                <c:pt idx="39">
                  <c:v>-10.049999999999972</c:v>
                </c:pt>
                <c:pt idx="40">
                  <c:v>-9.9999999999999716</c:v>
                </c:pt>
                <c:pt idx="41">
                  <c:v>-9.9499999999999709</c:v>
                </c:pt>
                <c:pt idx="42">
                  <c:v>-9.8999999999999702</c:v>
                </c:pt>
                <c:pt idx="43">
                  <c:v>-9.8499999999999694</c:v>
                </c:pt>
                <c:pt idx="44">
                  <c:v>-9.7999999999999687</c:v>
                </c:pt>
                <c:pt idx="45">
                  <c:v>-9.749999999999968</c:v>
                </c:pt>
                <c:pt idx="46">
                  <c:v>-9.6999999999999673</c:v>
                </c:pt>
                <c:pt idx="47">
                  <c:v>-9.6499999999999666</c:v>
                </c:pt>
                <c:pt idx="48">
                  <c:v>-9.5999999999999659</c:v>
                </c:pt>
                <c:pt idx="49">
                  <c:v>-9.5499999999999652</c:v>
                </c:pt>
                <c:pt idx="50">
                  <c:v>-9.4999999999999645</c:v>
                </c:pt>
                <c:pt idx="51">
                  <c:v>-9.4499999999999638</c:v>
                </c:pt>
                <c:pt idx="52">
                  <c:v>-9.3999999999999631</c:v>
                </c:pt>
                <c:pt idx="53">
                  <c:v>-9.3499999999999623</c:v>
                </c:pt>
                <c:pt idx="54">
                  <c:v>-9.2999999999999616</c:v>
                </c:pt>
                <c:pt idx="55">
                  <c:v>-9.2499999999999609</c:v>
                </c:pt>
                <c:pt idx="56">
                  <c:v>-9.1999999999999602</c:v>
                </c:pt>
                <c:pt idx="57">
                  <c:v>-9.1499999999999595</c:v>
                </c:pt>
                <c:pt idx="58">
                  <c:v>-9.0999999999999588</c:v>
                </c:pt>
                <c:pt idx="59">
                  <c:v>-9.0499999999999581</c:v>
                </c:pt>
                <c:pt idx="60">
                  <c:v>-8.9999999999999574</c:v>
                </c:pt>
                <c:pt idx="61">
                  <c:v>-8.9499999999999567</c:v>
                </c:pt>
                <c:pt idx="62">
                  <c:v>-8.8999999999999559</c:v>
                </c:pt>
                <c:pt idx="63">
                  <c:v>-8.8499999999999552</c:v>
                </c:pt>
                <c:pt idx="64">
                  <c:v>-8.7999999999999545</c:v>
                </c:pt>
                <c:pt idx="65">
                  <c:v>-8.7499999999999538</c:v>
                </c:pt>
                <c:pt idx="66">
                  <c:v>-8.6999999999999531</c:v>
                </c:pt>
                <c:pt idx="67">
                  <c:v>-8.6499999999999524</c:v>
                </c:pt>
                <c:pt idx="68">
                  <c:v>-8.5999999999999517</c:v>
                </c:pt>
                <c:pt idx="69">
                  <c:v>-8.549999999999951</c:v>
                </c:pt>
                <c:pt idx="70">
                  <c:v>-8.4999999999999503</c:v>
                </c:pt>
                <c:pt idx="71">
                  <c:v>-8.4499999999999496</c:v>
                </c:pt>
                <c:pt idx="72">
                  <c:v>-8.3999999999999488</c:v>
                </c:pt>
                <c:pt idx="73">
                  <c:v>-8.3499999999999481</c:v>
                </c:pt>
                <c:pt idx="74">
                  <c:v>-8.2999999999999474</c:v>
                </c:pt>
                <c:pt idx="75">
                  <c:v>-8.2499999999999467</c:v>
                </c:pt>
                <c:pt idx="76">
                  <c:v>-8.199999999999946</c:v>
                </c:pt>
                <c:pt idx="77">
                  <c:v>-8.1499999999999453</c:v>
                </c:pt>
                <c:pt idx="78">
                  <c:v>-8.0999999999999446</c:v>
                </c:pt>
                <c:pt idx="79">
                  <c:v>-8.0499999999999439</c:v>
                </c:pt>
                <c:pt idx="80">
                  <c:v>-7.999999999999944</c:v>
                </c:pt>
                <c:pt idx="81">
                  <c:v>-7.9499999999999442</c:v>
                </c:pt>
                <c:pt idx="82">
                  <c:v>-7.8999999999999444</c:v>
                </c:pt>
                <c:pt idx="83">
                  <c:v>-7.8499999999999446</c:v>
                </c:pt>
                <c:pt idx="84">
                  <c:v>-7.7999999999999448</c:v>
                </c:pt>
                <c:pt idx="85">
                  <c:v>-7.7499999999999449</c:v>
                </c:pt>
                <c:pt idx="86">
                  <c:v>-7.6999999999999451</c:v>
                </c:pt>
                <c:pt idx="87">
                  <c:v>-7.6499999999999453</c:v>
                </c:pt>
                <c:pt idx="88">
                  <c:v>-7.5999999999999455</c:v>
                </c:pt>
                <c:pt idx="89">
                  <c:v>-7.5499999999999456</c:v>
                </c:pt>
                <c:pt idx="90">
                  <c:v>-7.4999999999999458</c:v>
                </c:pt>
                <c:pt idx="91">
                  <c:v>-7.449999999999946</c:v>
                </c:pt>
                <c:pt idx="92">
                  <c:v>-7.3999999999999462</c:v>
                </c:pt>
                <c:pt idx="93">
                  <c:v>-7.3499999999999464</c:v>
                </c:pt>
                <c:pt idx="94">
                  <c:v>-7.2999999999999465</c:v>
                </c:pt>
                <c:pt idx="95">
                  <c:v>-7.2499999999999467</c:v>
                </c:pt>
                <c:pt idx="96">
                  <c:v>-7.1999999999999469</c:v>
                </c:pt>
                <c:pt idx="97">
                  <c:v>-7.1499999999999471</c:v>
                </c:pt>
                <c:pt idx="98">
                  <c:v>-7.0999999999999472</c:v>
                </c:pt>
                <c:pt idx="99">
                  <c:v>-7.0499999999999474</c:v>
                </c:pt>
                <c:pt idx="100">
                  <c:v>-6.9999999999999476</c:v>
                </c:pt>
                <c:pt idx="101">
                  <c:v>-6.9499999999999478</c:v>
                </c:pt>
                <c:pt idx="102">
                  <c:v>-6.899999999999948</c:v>
                </c:pt>
                <c:pt idx="103">
                  <c:v>-6.8499999999999481</c:v>
                </c:pt>
                <c:pt idx="104">
                  <c:v>-6.7999999999999483</c:v>
                </c:pt>
                <c:pt idx="105">
                  <c:v>-6.7499999999999485</c:v>
                </c:pt>
                <c:pt idx="106">
                  <c:v>-6.6999999999999487</c:v>
                </c:pt>
                <c:pt idx="107">
                  <c:v>-6.6499999999999488</c:v>
                </c:pt>
                <c:pt idx="108">
                  <c:v>-6.599999999999949</c:v>
                </c:pt>
                <c:pt idx="109">
                  <c:v>-6.5499999999999492</c:v>
                </c:pt>
                <c:pt idx="110">
                  <c:v>-6.4999999999999494</c:v>
                </c:pt>
                <c:pt idx="111">
                  <c:v>-6.4499999999999496</c:v>
                </c:pt>
                <c:pt idx="112">
                  <c:v>-6.3999999999999497</c:v>
                </c:pt>
                <c:pt idx="113">
                  <c:v>-6.3499999999999499</c:v>
                </c:pt>
                <c:pt idx="114">
                  <c:v>-6.2999999999999501</c:v>
                </c:pt>
                <c:pt idx="115">
                  <c:v>-6.2499999999999503</c:v>
                </c:pt>
                <c:pt idx="116">
                  <c:v>-6.1999999999999504</c:v>
                </c:pt>
                <c:pt idx="117">
                  <c:v>-6.1499999999999506</c:v>
                </c:pt>
                <c:pt idx="118">
                  <c:v>-6.0999999999999508</c:v>
                </c:pt>
                <c:pt idx="119">
                  <c:v>-6.049999999999951</c:v>
                </c:pt>
                <c:pt idx="120">
                  <c:v>-5.9999999999999512</c:v>
                </c:pt>
                <c:pt idx="121">
                  <c:v>-5.9499999999999513</c:v>
                </c:pt>
                <c:pt idx="122">
                  <c:v>-5.8999999999999515</c:v>
                </c:pt>
                <c:pt idx="123">
                  <c:v>-5.8499999999999517</c:v>
                </c:pt>
                <c:pt idx="124">
                  <c:v>-5.7999999999999519</c:v>
                </c:pt>
                <c:pt idx="125">
                  <c:v>-5.749999999999952</c:v>
                </c:pt>
                <c:pt idx="126">
                  <c:v>-5.6999999999999522</c:v>
                </c:pt>
                <c:pt idx="127">
                  <c:v>-5.6499999999999524</c:v>
                </c:pt>
                <c:pt idx="128">
                  <c:v>-5.5999999999999526</c:v>
                </c:pt>
                <c:pt idx="129">
                  <c:v>-5.5499999999999527</c:v>
                </c:pt>
                <c:pt idx="130">
                  <c:v>-5.4999999999999529</c:v>
                </c:pt>
                <c:pt idx="131">
                  <c:v>-5.4499999999999531</c:v>
                </c:pt>
                <c:pt idx="132">
                  <c:v>-5.3999999999999533</c:v>
                </c:pt>
                <c:pt idx="133">
                  <c:v>-5.3499999999999535</c:v>
                </c:pt>
                <c:pt idx="134">
                  <c:v>-5.2999999999999536</c:v>
                </c:pt>
                <c:pt idx="135">
                  <c:v>-5.2499999999999538</c:v>
                </c:pt>
                <c:pt idx="136">
                  <c:v>-5.199999999999954</c:v>
                </c:pt>
                <c:pt idx="137">
                  <c:v>-5.1499999999999542</c:v>
                </c:pt>
                <c:pt idx="138">
                  <c:v>-5.0999999999999543</c:v>
                </c:pt>
                <c:pt idx="139">
                  <c:v>-5.0499999999999545</c:v>
                </c:pt>
                <c:pt idx="140">
                  <c:v>-4.9999999999999547</c:v>
                </c:pt>
                <c:pt idx="141">
                  <c:v>-4.9499999999999549</c:v>
                </c:pt>
                <c:pt idx="142">
                  <c:v>-4.8999999999999551</c:v>
                </c:pt>
                <c:pt idx="143">
                  <c:v>-4.8499999999999552</c:v>
                </c:pt>
                <c:pt idx="144">
                  <c:v>-4.7999999999999554</c:v>
                </c:pt>
                <c:pt idx="145">
                  <c:v>-4.7499999999999556</c:v>
                </c:pt>
                <c:pt idx="146">
                  <c:v>-4.6999999999999558</c:v>
                </c:pt>
                <c:pt idx="147">
                  <c:v>-4.6499999999999559</c:v>
                </c:pt>
                <c:pt idx="148">
                  <c:v>-4.5999999999999561</c:v>
                </c:pt>
                <c:pt idx="149">
                  <c:v>-4.5499999999999563</c:v>
                </c:pt>
                <c:pt idx="150">
                  <c:v>-4.4999999999999565</c:v>
                </c:pt>
                <c:pt idx="151">
                  <c:v>-4.4499999999999567</c:v>
                </c:pt>
                <c:pt idx="152">
                  <c:v>-4.3999999999999568</c:v>
                </c:pt>
                <c:pt idx="153">
                  <c:v>-4.349999999999957</c:v>
                </c:pt>
                <c:pt idx="154">
                  <c:v>-4.2999999999999572</c:v>
                </c:pt>
                <c:pt idx="155">
                  <c:v>-4.2499999999999574</c:v>
                </c:pt>
                <c:pt idx="156">
                  <c:v>-4.1999999999999575</c:v>
                </c:pt>
                <c:pt idx="157">
                  <c:v>-4.1499999999999577</c:v>
                </c:pt>
                <c:pt idx="158">
                  <c:v>-4.0999999999999579</c:v>
                </c:pt>
                <c:pt idx="159">
                  <c:v>-4.0499999999999581</c:v>
                </c:pt>
                <c:pt idx="160">
                  <c:v>-3.9999999999999583</c:v>
                </c:pt>
                <c:pt idx="161">
                  <c:v>-3.9499999999999584</c:v>
                </c:pt>
                <c:pt idx="162">
                  <c:v>-3.8999999999999586</c:v>
                </c:pt>
                <c:pt idx="163">
                  <c:v>-3.8499999999999588</c:v>
                </c:pt>
                <c:pt idx="164">
                  <c:v>-3.799999999999959</c:v>
                </c:pt>
                <c:pt idx="165">
                  <c:v>-3.7499999999999591</c:v>
                </c:pt>
                <c:pt idx="166">
                  <c:v>-3.6999999999999593</c:v>
                </c:pt>
                <c:pt idx="167">
                  <c:v>-3.6499999999999595</c:v>
                </c:pt>
                <c:pt idx="168">
                  <c:v>-3.5999999999999597</c:v>
                </c:pt>
                <c:pt idx="169">
                  <c:v>-3.5499999999999599</c:v>
                </c:pt>
                <c:pt idx="170">
                  <c:v>-3.49999999999996</c:v>
                </c:pt>
                <c:pt idx="171">
                  <c:v>-3.4499999999999602</c:v>
                </c:pt>
                <c:pt idx="172">
                  <c:v>-3.3999999999999604</c:v>
                </c:pt>
                <c:pt idx="173">
                  <c:v>-3.3499999999999606</c:v>
                </c:pt>
                <c:pt idx="174">
                  <c:v>-3.2999999999999607</c:v>
                </c:pt>
                <c:pt idx="175">
                  <c:v>-3.2499999999999609</c:v>
                </c:pt>
                <c:pt idx="176">
                  <c:v>-3.1999999999999611</c:v>
                </c:pt>
                <c:pt idx="177">
                  <c:v>-3.1499999999999613</c:v>
                </c:pt>
                <c:pt idx="178">
                  <c:v>-3.0999999999999615</c:v>
                </c:pt>
                <c:pt idx="179">
                  <c:v>-3.0499999999999616</c:v>
                </c:pt>
                <c:pt idx="180">
                  <c:v>-2.9999999999999618</c:v>
                </c:pt>
                <c:pt idx="181">
                  <c:v>-2.949999999999962</c:v>
                </c:pt>
                <c:pt idx="182">
                  <c:v>-2.8999999999999622</c:v>
                </c:pt>
                <c:pt idx="183">
                  <c:v>-2.8499999999999623</c:v>
                </c:pt>
                <c:pt idx="184">
                  <c:v>-2.7999999999999625</c:v>
                </c:pt>
                <c:pt idx="185">
                  <c:v>-2.7499999999999627</c:v>
                </c:pt>
                <c:pt idx="186">
                  <c:v>-2.6999999999999629</c:v>
                </c:pt>
                <c:pt idx="187">
                  <c:v>-2.6499999999999631</c:v>
                </c:pt>
                <c:pt idx="188">
                  <c:v>-2.5999999999999632</c:v>
                </c:pt>
                <c:pt idx="189">
                  <c:v>-2.5499999999999634</c:v>
                </c:pt>
                <c:pt idx="190">
                  <c:v>-2.4999999999999636</c:v>
                </c:pt>
                <c:pt idx="191">
                  <c:v>-2.4499999999999638</c:v>
                </c:pt>
                <c:pt idx="192">
                  <c:v>-2.3999999999999639</c:v>
                </c:pt>
                <c:pt idx="193">
                  <c:v>-2.3499999999999641</c:v>
                </c:pt>
                <c:pt idx="194">
                  <c:v>-2.2999999999999643</c:v>
                </c:pt>
                <c:pt idx="195">
                  <c:v>-2.2499999999999645</c:v>
                </c:pt>
                <c:pt idx="196">
                  <c:v>-2.1999999999999647</c:v>
                </c:pt>
                <c:pt idx="197">
                  <c:v>-2.1499999999999648</c:v>
                </c:pt>
                <c:pt idx="198">
                  <c:v>-2.099999999999965</c:v>
                </c:pt>
                <c:pt idx="199">
                  <c:v>-2.0499999999999652</c:v>
                </c:pt>
                <c:pt idx="200">
                  <c:v>-1.9999999999999651</c:v>
                </c:pt>
                <c:pt idx="201">
                  <c:v>-1.9499999999999651</c:v>
                </c:pt>
                <c:pt idx="202">
                  <c:v>-1.8999999999999651</c:v>
                </c:pt>
                <c:pt idx="203">
                  <c:v>-1.849999999999965</c:v>
                </c:pt>
                <c:pt idx="204">
                  <c:v>-1.799999999999965</c:v>
                </c:pt>
                <c:pt idx="205">
                  <c:v>-1.7499999999999649</c:v>
                </c:pt>
                <c:pt idx="206">
                  <c:v>-1.6999999999999649</c:v>
                </c:pt>
                <c:pt idx="207">
                  <c:v>-1.6499999999999648</c:v>
                </c:pt>
                <c:pt idx="208">
                  <c:v>-1.5999999999999648</c:v>
                </c:pt>
                <c:pt idx="209">
                  <c:v>-1.5499999999999647</c:v>
                </c:pt>
                <c:pt idx="210">
                  <c:v>-1.4999999999999647</c:v>
                </c:pt>
                <c:pt idx="211">
                  <c:v>-1.4499999999999647</c:v>
                </c:pt>
                <c:pt idx="212">
                  <c:v>-1.3999999999999646</c:v>
                </c:pt>
                <c:pt idx="213">
                  <c:v>-1.3499999999999646</c:v>
                </c:pt>
                <c:pt idx="214">
                  <c:v>-1.2999999999999645</c:v>
                </c:pt>
                <c:pt idx="215">
                  <c:v>-1.2499999999999645</c:v>
                </c:pt>
                <c:pt idx="216">
                  <c:v>-1.1999999999999644</c:v>
                </c:pt>
                <c:pt idx="217">
                  <c:v>-1.1499999999999644</c:v>
                </c:pt>
                <c:pt idx="218">
                  <c:v>-1.0999999999999643</c:v>
                </c:pt>
                <c:pt idx="219">
                  <c:v>-1.0499999999999643</c:v>
                </c:pt>
                <c:pt idx="220">
                  <c:v>-0.99999999999996425</c:v>
                </c:pt>
                <c:pt idx="221">
                  <c:v>-0.94999999999996421</c:v>
                </c:pt>
                <c:pt idx="222">
                  <c:v>-0.89999999999996416</c:v>
                </c:pt>
                <c:pt idx="223">
                  <c:v>-0.84999999999996412</c:v>
                </c:pt>
                <c:pt idx="224">
                  <c:v>-0.79999999999996407</c:v>
                </c:pt>
                <c:pt idx="225">
                  <c:v>-0.74999999999996403</c:v>
                </c:pt>
                <c:pt idx="226">
                  <c:v>-0.69999999999996398</c:v>
                </c:pt>
                <c:pt idx="227">
                  <c:v>-0.64999999999996394</c:v>
                </c:pt>
                <c:pt idx="228">
                  <c:v>-0.5999999999999639</c:v>
                </c:pt>
                <c:pt idx="229">
                  <c:v>-0.54999999999996385</c:v>
                </c:pt>
                <c:pt idx="230">
                  <c:v>-0.49999999999996386</c:v>
                </c:pt>
                <c:pt idx="231">
                  <c:v>-0.44999999999996387</c:v>
                </c:pt>
                <c:pt idx="232">
                  <c:v>-0.39999999999996388</c:v>
                </c:pt>
                <c:pt idx="233">
                  <c:v>-0.3499999999999639</c:v>
                </c:pt>
                <c:pt idx="234">
                  <c:v>-0.29999999999996391</c:v>
                </c:pt>
                <c:pt idx="235">
                  <c:v>-0.24999999999996392</c:v>
                </c:pt>
                <c:pt idx="236">
                  <c:v>-0.19999999999996393</c:v>
                </c:pt>
                <c:pt idx="237">
                  <c:v>-0.14999999999996394</c:v>
                </c:pt>
                <c:pt idx="238">
                  <c:v>-9.9999999999963937E-2</c:v>
                </c:pt>
                <c:pt idx="239">
                  <c:v>-4.9999999999963934E-2</c:v>
                </c:pt>
                <c:pt idx="240">
                  <c:v>3.6068370512509773E-14</c:v>
                </c:pt>
                <c:pt idx="241">
                  <c:v>5.0000000000036071E-2</c:v>
                </c:pt>
                <c:pt idx="242">
                  <c:v>0.10000000000003607</c:v>
                </c:pt>
                <c:pt idx="243">
                  <c:v>0.15000000000003608</c:v>
                </c:pt>
                <c:pt idx="244">
                  <c:v>0.20000000000003609</c:v>
                </c:pt>
                <c:pt idx="245">
                  <c:v>0.25000000000003608</c:v>
                </c:pt>
                <c:pt idx="246">
                  <c:v>0.30000000000003607</c:v>
                </c:pt>
                <c:pt idx="247">
                  <c:v>0.35000000000003606</c:v>
                </c:pt>
                <c:pt idx="248">
                  <c:v>0.40000000000003605</c:v>
                </c:pt>
                <c:pt idx="249">
                  <c:v>0.45000000000003604</c:v>
                </c:pt>
                <c:pt idx="250">
                  <c:v>0.50000000000003608</c:v>
                </c:pt>
                <c:pt idx="251">
                  <c:v>0.55000000000003613</c:v>
                </c:pt>
                <c:pt idx="252">
                  <c:v>0.60000000000003617</c:v>
                </c:pt>
                <c:pt idx="253">
                  <c:v>0.65000000000003622</c:v>
                </c:pt>
                <c:pt idx="254">
                  <c:v>0.70000000000003626</c:v>
                </c:pt>
                <c:pt idx="255">
                  <c:v>0.7500000000000363</c:v>
                </c:pt>
                <c:pt idx="256">
                  <c:v>0.80000000000003635</c:v>
                </c:pt>
                <c:pt idx="257">
                  <c:v>0.85000000000003639</c:v>
                </c:pt>
                <c:pt idx="258">
                  <c:v>0.90000000000003644</c:v>
                </c:pt>
                <c:pt idx="259">
                  <c:v>0.95000000000003648</c:v>
                </c:pt>
                <c:pt idx="260">
                  <c:v>0</c:v>
                </c:pt>
                <c:pt idx="261">
                  <c:v>0.05</c:v>
                </c:pt>
                <c:pt idx="262">
                  <c:v>0.1</c:v>
                </c:pt>
                <c:pt idx="263">
                  <c:v>0.15000000000000002</c:v>
                </c:pt>
                <c:pt idx="264">
                  <c:v>0.2</c:v>
                </c:pt>
                <c:pt idx="265">
                  <c:v>0.25</c:v>
                </c:pt>
                <c:pt idx="266">
                  <c:v>0.3</c:v>
                </c:pt>
                <c:pt idx="267">
                  <c:v>0.35</c:v>
                </c:pt>
                <c:pt idx="268">
                  <c:v>0.39999999999999997</c:v>
                </c:pt>
                <c:pt idx="269">
                  <c:v>0.44999999999999996</c:v>
                </c:pt>
                <c:pt idx="270">
                  <c:v>0.49999999999999994</c:v>
                </c:pt>
                <c:pt idx="271">
                  <c:v>0.54999999999999993</c:v>
                </c:pt>
                <c:pt idx="272">
                  <c:v>0.6</c:v>
                </c:pt>
                <c:pt idx="273">
                  <c:v>0.65</c:v>
                </c:pt>
                <c:pt idx="274">
                  <c:v>0.70000000000000007</c:v>
                </c:pt>
                <c:pt idx="275">
                  <c:v>0.75000000000000011</c:v>
                </c:pt>
                <c:pt idx="276">
                  <c:v>0.80000000000000016</c:v>
                </c:pt>
                <c:pt idx="277">
                  <c:v>0.8500000000000002</c:v>
                </c:pt>
                <c:pt idx="278">
                  <c:v>0.90000000000000024</c:v>
                </c:pt>
                <c:pt idx="279">
                  <c:v>0.95000000000000029</c:v>
                </c:pt>
                <c:pt idx="280">
                  <c:v>1.0000000000000002</c:v>
                </c:pt>
                <c:pt idx="281">
                  <c:v>0</c:v>
                </c:pt>
                <c:pt idx="282">
                  <c:v>0.05</c:v>
                </c:pt>
                <c:pt idx="283">
                  <c:v>0.1</c:v>
                </c:pt>
                <c:pt idx="284">
                  <c:v>0.15000000000000002</c:v>
                </c:pt>
                <c:pt idx="285">
                  <c:v>0.2</c:v>
                </c:pt>
                <c:pt idx="286">
                  <c:v>0.25</c:v>
                </c:pt>
                <c:pt idx="287">
                  <c:v>0.3</c:v>
                </c:pt>
                <c:pt idx="288">
                  <c:v>0.35</c:v>
                </c:pt>
                <c:pt idx="289">
                  <c:v>0.39999999999999997</c:v>
                </c:pt>
                <c:pt idx="290">
                  <c:v>0.44999999999999996</c:v>
                </c:pt>
                <c:pt idx="291">
                  <c:v>0.49999999999999994</c:v>
                </c:pt>
                <c:pt idx="292">
                  <c:v>0.54999999999999993</c:v>
                </c:pt>
                <c:pt idx="293">
                  <c:v>0.6</c:v>
                </c:pt>
              </c:numCache>
            </c:numRef>
          </c:xVal>
          <c:yVal>
            <c:numRef>
              <c:f>Limpa!$F$51:$F$344</c:f>
              <c:numCache>
                <c:formatCode>0.0E+00</c:formatCode>
                <c:ptCount val="29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3C0-4777-B106-FF789F435D8D}"/>
            </c:ext>
          </c:extLst>
        </c:ser>
        <c:ser>
          <c:idx val="5"/>
          <c:order val="4"/>
          <c:tx>
            <c:strRef>
              <c:f>Limpa!$G$49</c:f>
              <c:strCache>
                <c:ptCount val="1"/>
                <c:pt idx="0">
                  <c:v>a(ML4)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Limpa!$A$51:$A$344</c:f>
              <c:numCache>
                <c:formatCode>General</c:formatCode>
                <c:ptCount val="294"/>
                <c:pt idx="0">
                  <c:v>-12</c:v>
                </c:pt>
                <c:pt idx="1">
                  <c:v>-11.95</c:v>
                </c:pt>
                <c:pt idx="2">
                  <c:v>-11.899999999999999</c:v>
                </c:pt>
                <c:pt idx="3">
                  <c:v>-11.849999999999998</c:v>
                </c:pt>
                <c:pt idx="4">
                  <c:v>-11.799999999999997</c:v>
                </c:pt>
                <c:pt idx="5">
                  <c:v>-11.749999999999996</c:v>
                </c:pt>
                <c:pt idx="6">
                  <c:v>-11.699999999999996</c:v>
                </c:pt>
                <c:pt idx="7">
                  <c:v>-11.649999999999995</c:v>
                </c:pt>
                <c:pt idx="8">
                  <c:v>-11.599999999999994</c:v>
                </c:pt>
                <c:pt idx="9">
                  <c:v>-11.549999999999994</c:v>
                </c:pt>
                <c:pt idx="10">
                  <c:v>-11.499999999999993</c:v>
                </c:pt>
                <c:pt idx="11">
                  <c:v>-11.449999999999992</c:v>
                </c:pt>
                <c:pt idx="12">
                  <c:v>-11.399999999999991</c:v>
                </c:pt>
                <c:pt idx="13">
                  <c:v>-11.349999999999991</c:v>
                </c:pt>
                <c:pt idx="14">
                  <c:v>-11.29999999999999</c:v>
                </c:pt>
                <c:pt idx="15">
                  <c:v>-11.249999999999989</c:v>
                </c:pt>
                <c:pt idx="16">
                  <c:v>-11.199999999999989</c:v>
                </c:pt>
                <c:pt idx="17">
                  <c:v>-11.149999999999988</c:v>
                </c:pt>
                <c:pt idx="18">
                  <c:v>-11.099999999999987</c:v>
                </c:pt>
                <c:pt idx="19">
                  <c:v>-11.049999999999986</c:v>
                </c:pt>
                <c:pt idx="20">
                  <c:v>-10.999999999999986</c:v>
                </c:pt>
                <c:pt idx="21">
                  <c:v>-10.949999999999985</c:v>
                </c:pt>
                <c:pt idx="22">
                  <c:v>-10.899999999999984</c:v>
                </c:pt>
                <c:pt idx="23">
                  <c:v>-10.849999999999984</c:v>
                </c:pt>
                <c:pt idx="24">
                  <c:v>-10.799999999999983</c:v>
                </c:pt>
                <c:pt idx="25">
                  <c:v>-10.749999999999982</c:v>
                </c:pt>
                <c:pt idx="26">
                  <c:v>-10.699999999999982</c:v>
                </c:pt>
                <c:pt idx="27">
                  <c:v>-10.649999999999981</c:v>
                </c:pt>
                <c:pt idx="28">
                  <c:v>-10.59999999999998</c:v>
                </c:pt>
                <c:pt idx="29">
                  <c:v>-10.549999999999979</c:v>
                </c:pt>
                <c:pt idx="30">
                  <c:v>-10.499999999999979</c:v>
                </c:pt>
                <c:pt idx="31">
                  <c:v>-10.449999999999978</c:v>
                </c:pt>
                <c:pt idx="32">
                  <c:v>-10.399999999999977</c:v>
                </c:pt>
                <c:pt idx="33">
                  <c:v>-10.349999999999977</c:v>
                </c:pt>
                <c:pt idx="34">
                  <c:v>-10.299999999999976</c:v>
                </c:pt>
                <c:pt idx="35">
                  <c:v>-10.249999999999975</c:v>
                </c:pt>
                <c:pt idx="36">
                  <c:v>-10.199999999999974</c:v>
                </c:pt>
                <c:pt idx="37">
                  <c:v>-10.149999999999974</c:v>
                </c:pt>
                <c:pt idx="38">
                  <c:v>-10.099999999999973</c:v>
                </c:pt>
                <c:pt idx="39">
                  <c:v>-10.049999999999972</c:v>
                </c:pt>
                <c:pt idx="40">
                  <c:v>-9.9999999999999716</c:v>
                </c:pt>
                <c:pt idx="41">
                  <c:v>-9.9499999999999709</c:v>
                </c:pt>
                <c:pt idx="42">
                  <c:v>-9.8999999999999702</c:v>
                </c:pt>
                <c:pt idx="43">
                  <c:v>-9.8499999999999694</c:v>
                </c:pt>
                <c:pt idx="44">
                  <c:v>-9.7999999999999687</c:v>
                </c:pt>
                <c:pt idx="45">
                  <c:v>-9.749999999999968</c:v>
                </c:pt>
                <c:pt idx="46">
                  <c:v>-9.6999999999999673</c:v>
                </c:pt>
                <c:pt idx="47">
                  <c:v>-9.6499999999999666</c:v>
                </c:pt>
                <c:pt idx="48">
                  <c:v>-9.5999999999999659</c:v>
                </c:pt>
                <c:pt idx="49">
                  <c:v>-9.5499999999999652</c:v>
                </c:pt>
                <c:pt idx="50">
                  <c:v>-9.4999999999999645</c:v>
                </c:pt>
                <c:pt idx="51">
                  <c:v>-9.4499999999999638</c:v>
                </c:pt>
                <c:pt idx="52">
                  <c:v>-9.3999999999999631</c:v>
                </c:pt>
                <c:pt idx="53">
                  <c:v>-9.3499999999999623</c:v>
                </c:pt>
                <c:pt idx="54">
                  <c:v>-9.2999999999999616</c:v>
                </c:pt>
                <c:pt idx="55">
                  <c:v>-9.2499999999999609</c:v>
                </c:pt>
                <c:pt idx="56">
                  <c:v>-9.1999999999999602</c:v>
                </c:pt>
                <c:pt idx="57">
                  <c:v>-9.1499999999999595</c:v>
                </c:pt>
                <c:pt idx="58">
                  <c:v>-9.0999999999999588</c:v>
                </c:pt>
                <c:pt idx="59">
                  <c:v>-9.0499999999999581</c:v>
                </c:pt>
                <c:pt idx="60">
                  <c:v>-8.9999999999999574</c:v>
                </c:pt>
                <c:pt idx="61">
                  <c:v>-8.9499999999999567</c:v>
                </c:pt>
                <c:pt idx="62">
                  <c:v>-8.8999999999999559</c:v>
                </c:pt>
                <c:pt idx="63">
                  <c:v>-8.8499999999999552</c:v>
                </c:pt>
                <c:pt idx="64">
                  <c:v>-8.7999999999999545</c:v>
                </c:pt>
                <c:pt idx="65">
                  <c:v>-8.7499999999999538</c:v>
                </c:pt>
                <c:pt idx="66">
                  <c:v>-8.6999999999999531</c:v>
                </c:pt>
                <c:pt idx="67">
                  <c:v>-8.6499999999999524</c:v>
                </c:pt>
                <c:pt idx="68">
                  <c:v>-8.5999999999999517</c:v>
                </c:pt>
                <c:pt idx="69">
                  <c:v>-8.549999999999951</c:v>
                </c:pt>
                <c:pt idx="70">
                  <c:v>-8.4999999999999503</c:v>
                </c:pt>
                <c:pt idx="71">
                  <c:v>-8.4499999999999496</c:v>
                </c:pt>
                <c:pt idx="72">
                  <c:v>-8.3999999999999488</c:v>
                </c:pt>
                <c:pt idx="73">
                  <c:v>-8.3499999999999481</c:v>
                </c:pt>
                <c:pt idx="74">
                  <c:v>-8.2999999999999474</c:v>
                </c:pt>
                <c:pt idx="75">
                  <c:v>-8.2499999999999467</c:v>
                </c:pt>
                <c:pt idx="76">
                  <c:v>-8.199999999999946</c:v>
                </c:pt>
                <c:pt idx="77">
                  <c:v>-8.1499999999999453</c:v>
                </c:pt>
                <c:pt idx="78">
                  <c:v>-8.0999999999999446</c:v>
                </c:pt>
                <c:pt idx="79">
                  <c:v>-8.0499999999999439</c:v>
                </c:pt>
                <c:pt idx="80">
                  <c:v>-7.999999999999944</c:v>
                </c:pt>
                <c:pt idx="81">
                  <c:v>-7.9499999999999442</c:v>
                </c:pt>
                <c:pt idx="82">
                  <c:v>-7.8999999999999444</c:v>
                </c:pt>
                <c:pt idx="83">
                  <c:v>-7.8499999999999446</c:v>
                </c:pt>
                <c:pt idx="84">
                  <c:v>-7.7999999999999448</c:v>
                </c:pt>
                <c:pt idx="85">
                  <c:v>-7.7499999999999449</c:v>
                </c:pt>
                <c:pt idx="86">
                  <c:v>-7.6999999999999451</c:v>
                </c:pt>
                <c:pt idx="87">
                  <c:v>-7.6499999999999453</c:v>
                </c:pt>
                <c:pt idx="88">
                  <c:v>-7.5999999999999455</c:v>
                </c:pt>
                <c:pt idx="89">
                  <c:v>-7.5499999999999456</c:v>
                </c:pt>
                <c:pt idx="90">
                  <c:v>-7.4999999999999458</c:v>
                </c:pt>
                <c:pt idx="91">
                  <c:v>-7.449999999999946</c:v>
                </c:pt>
                <c:pt idx="92">
                  <c:v>-7.3999999999999462</c:v>
                </c:pt>
                <c:pt idx="93">
                  <c:v>-7.3499999999999464</c:v>
                </c:pt>
                <c:pt idx="94">
                  <c:v>-7.2999999999999465</c:v>
                </c:pt>
                <c:pt idx="95">
                  <c:v>-7.2499999999999467</c:v>
                </c:pt>
                <c:pt idx="96">
                  <c:v>-7.1999999999999469</c:v>
                </c:pt>
                <c:pt idx="97">
                  <c:v>-7.1499999999999471</c:v>
                </c:pt>
                <c:pt idx="98">
                  <c:v>-7.0999999999999472</c:v>
                </c:pt>
                <c:pt idx="99">
                  <c:v>-7.0499999999999474</c:v>
                </c:pt>
                <c:pt idx="100">
                  <c:v>-6.9999999999999476</c:v>
                </c:pt>
                <c:pt idx="101">
                  <c:v>-6.9499999999999478</c:v>
                </c:pt>
                <c:pt idx="102">
                  <c:v>-6.899999999999948</c:v>
                </c:pt>
                <c:pt idx="103">
                  <c:v>-6.8499999999999481</c:v>
                </c:pt>
                <c:pt idx="104">
                  <c:v>-6.7999999999999483</c:v>
                </c:pt>
                <c:pt idx="105">
                  <c:v>-6.7499999999999485</c:v>
                </c:pt>
                <c:pt idx="106">
                  <c:v>-6.6999999999999487</c:v>
                </c:pt>
                <c:pt idx="107">
                  <c:v>-6.6499999999999488</c:v>
                </c:pt>
                <c:pt idx="108">
                  <c:v>-6.599999999999949</c:v>
                </c:pt>
                <c:pt idx="109">
                  <c:v>-6.5499999999999492</c:v>
                </c:pt>
                <c:pt idx="110">
                  <c:v>-6.4999999999999494</c:v>
                </c:pt>
                <c:pt idx="111">
                  <c:v>-6.4499999999999496</c:v>
                </c:pt>
                <c:pt idx="112">
                  <c:v>-6.3999999999999497</c:v>
                </c:pt>
                <c:pt idx="113">
                  <c:v>-6.3499999999999499</c:v>
                </c:pt>
                <c:pt idx="114">
                  <c:v>-6.2999999999999501</c:v>
                </c:pt>
                <c:pt idx="115">
                  <c:v>-6.2499999999999503</c:v>
                </c:pt>
                <c:pt idx="116">
                  <c:v>-6.1999999999999504</c:v>
                </c:pt>
                <c:pt idx="117">
                  <c:v>-6.1499999999999506</c:v>
                </c:pt>
                <c:pt idx="118">
                  <c:v>-6.0999999999999508</c:v>
                </c:pt>
                <c:pt idx="119">
                  <c:v>-6.049999999999951</c:v>
                </c:pt>
                <c:pt idx="120">
                  <c:v>-5.9999999999999512</c:v>
                </c:pt>
                <c:pt idx="121">
                  <c:v>-5.9499999999999513</c:v>
                </c:pt>
                <c:pt idx="122">
                  <c:v>-5.8999999999999515</c:v>
                </c:pt>
                <c:pt idx="123">
                  <c:v>-5.8499999999999517</c:v>
                </c:pt>
                <c:pt idx="124">
                  <c:v>-5.7999999999999519</c:v>
                </c:pt>
                <c:pt idx="125">
                  <c:v>-5.749999999999952</c:v>
                </c:pt>
                <c:pt idx="126">
                  <c:v>-5.6999999999999522</c:v>
                </c:pt>
                <c:pt idx="127">
                  <c:v>-5.6499999999999524</c:v>
                </c:pt>
                <c:pt idx="128">
                  <c:v>-5.5999999999999526</c:v>
                </c:pt>
                <c:pt idx="129">
                  <c:v>-5.5499999999999527</c:v>
                </c:pt>
                <c:pt idx="130">
                  <c:v>-5.4999999999999529</c:v>
                </c:pt>
                <c:pt idx="131">
                  <c:v>-5.4499999999999531</c:v>
                </c:pt>
                <c:pt idx="132">
                  <c:v>-5.3999999999999533</c:v>
                </c:pt>
                <c:pt idx="133">
                  <c:v>-5.3499999999999535</c:v>
                </c:pt>
                <c:pt idx="134">
                  <c:v>-5.2999999999999536</c:v>
                </c:pt>
                <c:pt idx="135">
                  <c:v>-5.2499999999999538</c:v>
                </c:pt>
                <c:pt idx="136">
                  <c:v>-5.199999999999954</c:v>
                </c:pt>
                <c:pt idx="137">
                  <c:v>-5.1499999999999542</c:v>
                </c:pt>
                <c:pt idx="138">
                  <c:v>-5.0999999999999543</c:v>
                </c:pt>
                <c:pt idx="139">
                  <c:v>-5.0499999999999545</c:v>
                </c:pt>
                <c:pt idx="140">
                  <c:v>-4.9999999999999547</c:v>
                </c:pt>
                <c:pt idx="141">
                  <c:v>-4.9499999999999549</c:v>
                </c:pt>
                <c:pt idx="142">
                  <c:v>-4.8999999999999551</c:v>
                </c:pt>
                <c:pt idx="143">
                  <c:v>-4.8499999999999552</c:v>
                </c:pt>
                <c:pt idx="144">
                  <c:v>-4.7999999999999554</c:v>
                </c:pt>
                <c:pt idx="145">
                  <c:v>-4.7499999999999556</c:v>
                </c:pt>
                <c:pt idx="146">
                  <c:v>-4.6999999999999558</c:v>
                </c:pt>
                <c:pt idx="147">
                  <c:v>-4.6499999999999559</c:v>
                </c:pt>
                <c:pt idx="148">
                  <c:v>-4.5999999999999561</c:v>
                </c:pt>
                <c:pt idx="149">
                  <c:v>-4.5499999999999563</c:v>
                </c:pt>
                <c:pt idx="150">
                  <c:v>-4.4999999999999565</c:v>
                </c:pt>
                <c:pt idx="151">
                  <c:v>-4.4499999999999567</c:v>
                </c:pt>
                <c:pt idx="152">
                  <c:v>-4.3999999999999568</c:v>
                </c:pt>
                <c:pt idx="153">
                  <c:v>-4.349999999999957</c:v>
                </c:pt>
                <c:pt idx="154">
                  <c:v>-4.2999999999999572</c:v>
                </c:pt>
                <c:pt idx="155">
                  <c:v>-4.2499999999999574</c:v>
                </c:pt>
                <c:pt idx="156">
                  <c:v>-4.1999999999999575</c:v>
                </c:pt>
                <c:pt idx="157">
                  <c:v>-4.1499999999999577</c:v>
                </c:pt>
                <c:pt idx="158">
                  <c:v>-4.0999999999999579</c:v>
                </c:pt>
                <c:pt idx="159">
                  <c:v>-4.0499999999999581</c:v>
                </c:pt>
                <c:pt idx="160">
                  <c:v>-3.9999999999999583</c:v>
                </c:pt>
                <c:pt idx="161">
                  <c:v>-3.9499999999999584</c:v>
                </c:pt>
                <c:pt idx="162">
                  <c:v>-3.8999999999999586</c:v>
                </c:pt>
                <c:pt idx="163">
                  <c:v>-3.8499999999999588</c:v>
                </c:pt>
                <c:pt idx="164">
                  <c:v>-3.799999999999959</c:v>
                </c:pt>
                <c:pt idx="165">
                  <c:v>-3.7499999999999591</c:v>
                </c:pt>
                <c:pt idx="166">
                  <c:v>-3.6999999999999593</c:v>
                </c:pt>
                <c:pt idx="167">
                  <c:v>-3.6499999999999595</c:v>
                </c:pt>
                <c:pt idx="168">
                  <c:v>-3.5999999999999597</c:v>
                </c:pt>
                <c:pt idx="169">
                  <c:v>-3.5499999999999599</c:v>
                </c:pt>
                <c:pt idx="170">
                  <c:v>-3.49999999999996</c:v>
                </c:pt>
                <c:pt idx="171">
                  <c:v>-3.4499999999999602</c:v>
                </c:pt>
                <c:pt idx="172">
                  <c:v>-3.3999999999999604</c:v>
                </c:pt>
                <c:pt idx="173">
                  <c:v>-3.3499999999999606</c:v>
                </c:pt>
                <c:pt idx="174">
                  <c:v>-3.2999999999999607</c:v>
                </c:pt>
                <c:pt idx="175">
                  <c:v>-3.2499999999999609</c:v>
                </c:pt>
                <c:pt idx="176">
                  <c:v>-3.1999999999999611</c:v>
                </c:pt>
                <c:pt idx="177">
                  <c:v>-3.1499999999999613</c:v>
                </c:pt>
                <c:pt idx="178">
                  <c:v>-3.0999999999999615</c:v>
                </c:pt>
                <c:pt idx="179">
                  <c:v>-3.0499999999999616</c:v>
                </c:pt>
                <c:pt idx="180">
                  <c:v>-2.9999999999999618</c:v>
                </c:pt>
                <c:pt idx="181">
                  <c:v>-2.949999999999962</c:v>
                </c:pt>
                <c:pt idx="182">
                  <c:v>-2.8999999999999622</c:v>
                </c:pt>
                <c:pt idx="183">
                  <c:v>-2.8499999999999623</c:v>
                </c:pt>
                <c:pt idx="184">
                  <c:v>-2.7999999999999625</c:v>
                </c:pt>
                <c:pt idx="185">
                  <c:v>-2.7499999999999627</c:v>
                </c:pt>
                <c:pt idx="186">
                  <c:v>-2.6999999999999629</c:v>
                </c:pt>
                <c:pt idx="187">
                  <c:v>-2.6499999999999631</c:v>
                </c:pt>
                <c:pt idx="188">
                  <c:v>-2.5999999999999632</c:v>
                </c:pt>
                <c:pt idx="189">
                  <c:v>-2.5499999999999634</c:v>
                </c:pt>
                <c:pt idx="190">
                  <c:v>-2.4999999999999636</c:v>
                </c:pt>
                <c:pt idx="191">
                  <c:v>-2.4499999999999638</c:v>
                </c:pt>
                <c:pt idx="192">
                  <c:v>-2.3999999999999639</c:v>
                </c:pt>
                <c:pt idx="193">
                  <c:v>-2.3499999999999641</c:v>
                </c:pt>
                <c:pt idx="194">
                  <c:v>-2.2999999999999643</c:v>
                </c:pt>
                <c:pt idx="195">
                  <c:v>-2.2499999999999645</c:v>
                </c:pt>
                <c:pt idx="196">
                  <c:v>-2.1999999999999647</c:v>
                </c:pt>
                <c:pt idx="197">
                  <c:v>-2.1499999999999648</c:v>
                </c:pt>
                <c:pt idx="198">
                  <c:v>-2.099999999999965</c:v>
                </c:pt>
                <c:pt idx="199">
                  <c:v>-2.0499999999999652</c:v>
                </c:pt>
                <c:pt idx="200">
                  <c:v>-1.9999999999999651</c:v>
                </c:pt>
                <c:pt idx="201">
                  <c:v>-1.9499999999999651</c:v>
                </c:pt>
                <c:pt idx="202">
                  <c:v>-1.8999999999999651</c:v>
                </c:pt>
                <c:pt idx="203">
                  <c:v>-1.849999999999965</c:v>
                </c:pt>
                <c:pt idx="204">
                  <c:v>-1.799999999999965</c:v>
                </c:pt>
                <c:pt idx="205">
                  <c:v>-1.7499999999999649</c:v>
                </c:pt>
                <c:pt idx="206">
                  <c:v>-1.6999999999999649</c:v>
                </c:pt>
                <c:pt idx="207">
                  <c:v>-1.6499999999999648</c:v>
                </c:pt>
                <c:pt idx="208">
                  <c:v>-1.5999999999999648</c:v>
                </c:pt>
                <c:pt idx="209">
                  <c:v>-1.5499999999999647</c:v>
                </c:pt>
                <c:pt idx="210">
                  <c:v>-1.4999999999999647</c:v>
                </c:pt>
                <c:pt idx="211">
                  <c:v>-1.4499999999999647</c:v>
                </c:pt>
                <c:pt idx="212">
                  <c:v>-1.3999999999999646</c:v>
                </c:pt>
                <c:pt idx="213">
                  <c:v>-1.3499999999999646</c:v>
                </c:pt>
                <c:pt idx="214">
                  <c:v>-1.2999999999999645</c:v>
                </c:pt>
                <c:pt idx="215">
                  <c:v>-1.2499999999999645</c:v>
                </c:pt>
                <c:pt idx="216">
                  <c:v>-1.1999999999999644</c:v>
                </c:pt>
                <c:pt idx="217">
                  <c:v>-1.1499999999999644</c:v>
                </c:pt>
                <c:pt idx="218">
                  <c:v>-1.0999999999999643</c:v>
                </c:pt>
                <c:pt idx="219">
                  <c:v>-1.0499999999999643</c:v>
                </c:pt>
                <c:pt idx="220">
                  <c:v>-0.99999999999996425</c:v>
                </c:pt>
                <c:pt idx="221">
                  <c:v>-0.94999999999996421</c:v>
                </c:pt>
                <c:pt idx="222">
                  <c:v>-0.89999999999996416</c:v>
                </c:pt>
                <c:pt idx="223">
                  <c:v>-0.84999999999996412</c:v>
                </c:pt>
                <c:pt idx="224">
                  <c:v>-0.79999999999996407</c:v>
                </c:pt>
                <c:pt idx="225">
                  <c:v>-0.74999999999996403</c:v>
                </c:pt>
                <c:pt idx="226">
                  <c:v>-0.69999999999996398</c:v>
                </c:pt>
                <c:pt idx="227">
                  <c:v>-0.64999999999996394</c:v>
                </c:pt>
                <c:pt idx="228">
                  <c:v>-0.5999999999999639</c:v>
                </c:pt>
                <c:pt idx="229">
                  <c:v>-0.54999999999996385</c:v>
                </c:pt>
                <c:pt idx="230">
                  <c:v>-0.49999999999996386</c:v>
                </c:pt>
                <c:pt idx="231">
                  <c:v>-0.44999999999996387</c:v>
                </c:pt>
                <c:pt idx="232">
                  <c:v>-0.39999999999996388</c:v>
                </c:pt>
                <c:pt idx="233">
                  <c:v>-0.3499999999999639</c:v>
                </c:pt>
                <c:pt idx="234">
                  <c:v>-0.29999999999996391</c:v>
                </c:pt>
                <c:pt idx="235">
                  <c:v>-0.24999999999996392</c:v>
                </c:pt>
                <c:pt idx="236">
                  <c:v>-0.19999999999996393</c:v>
                </c:pt>
                <c:pt idx="237">
                  <c:v>-0.14999999999996394</c:v>
                </c:pt>
                <c:pt idx="238">
                  <c:v>-9.9999999999963937E-2</c:v>
                </c:pt>
                <c:pt idx="239">
                  <c:v>-4.9999999999963934E-2</c:v>
                </c:pt>
                <c:pt idx="240">
                  <c:v>3.6068370512509773E-14</c:v>
                </c:pt>
                <c:pt idx="241">
                  <c:v>5.0000000000036071E-2</c:v>
                </c:pt>
                <c:pt idx="242">
                  <c:v>0.10000000000003607</c:v>
                </c:pt>
                <c:pt idx="243">
                  <c:v>0.15000000000003608</c:v>
                </c:pt>
                <c:pt idx="244">
                  <c:v>0.20000000000003609</c:v>
                </c:pt>
                <c:pt idx="245">
                  <c:v>0.25000000000003608</c:v>
                </c:pt>
                <c:pt idx="246">
                  <c:v>0.30000000000003607</c:v>
                </c:pt>
                <c:pt idx="247">
                  <c:v>0.35000000000003606</c:v>
                </c:pt>
                <c:pt idx="248">
                  <c:v>0.40000000000003605</c:v>
                </c:pt>
                <c:pt idx="249">
                  <c:v>0.45000000000003604</c:v>
                </c:pt>
                <c:pt idx="250">
                  <c:v>0.50000000000003608</c:v>
                </c:pt>
                <c:pt idx="251">
                  <c:v>0.55000000000003613</c:v>
                </c:pt>
                <c:pt idx="252">
                  <c:v>0.60000000000003617</c:v>
                </c:pt>
                <c:pt idx="253">
                  <c:v>0.65000000000003622</c:v>
                </c:pt>
                <c:pt idx="254">
                  <c:v>0.70000000000003626</c:v>
                </c:pt>
                <c:pt idx="255">
                  <c:v>0.7500000000000363</c:v>
                </c:pt>
                <c:pt idx="256">
                  <c:v>0.80000000000003635</c:v>
                </c:pt>
                <c:pt idx="257">
                  <c:v>0.85000000000003639</c:v>
                </c:pt>
                <c:pt idx="258">
                  <c:v>0.90000000000003644</c:v>
                </c:pt>
                <c:pt idx="259">
                  <c:v>0.95000000000003648</c:v>
                </c:pt>
                <c:pt idx="260">
                  <c:v>0</c:v>
                </c:pt>
                <c:pt idx="261">
                  <c:v>0.05</c:v>
                </c:pt>
                <c:pt idx="262">
                  <c:v>0.1</c:v>
                </c:pt>
                <c:pt idx="263">
                  <c:v>0.15000000000000002</c:v>
                </c:pt>
                <c:pt idx="264">
                  <c:v>0.2</c:v>
                </c:pt>
                <c:pt idx="265">
                  <c:v>0.25</c:v>
                </c:pt>
                <c:pt idx="266">
                  <c:v>0.3</c:v>
                </c:pt>
                <c:pt idx="267">
                  <c:v>0.35</c:v>
                </c:pt>
                <c:pt idx="268">
                  <c:v>0.39999999999999997</c:v>
                </c:pt>
                <c:pt idx="269">
                  <c:v>0.44999999999999996</c:v>
                </c:pt>
                <c:pt idx="270">
                  <c:v>0.49999999999999994</c:v>
                </c:pt>
                <c:pt idx="271">
                  <c:v>0.54999999999999993</c:v>
                </c:pt>
                <c:pt idx="272">
                  <c:v>0.6</c:v>
                </c:pt>
                <c:pt idx="273">
                  <c:v>0.65</c:v>
                </c:pt>
                <c:pt idx="274">
                  <c:v>0.70000000000000007</c:v>
                </c:pt>
                <c:pt idx="275">
                  <c:v>0.75000000000000011</c:v>
                </c:pt>
                <c:pt idx="276">
                  <c:v>0.80000000000000016</c:v>
                </c:pt>
                <c:pt idx="277">
                  <c:v>0.8500000000000002</c:v>
                </c:pt>
                <c:pt idx="278">
                  <c:v>0.90000000000000024</c:v>
                </c:pt>
                <c:pt idx="279">
                  <c:v>0.95000000000000029</c:v>
                </c:pt>
                <c:pt idx="280">
                  <c:v>1.0000000000000002</c:v>
                </c:pt>
                <c:pt idx="281">
                  <c:v>0</c:v>
                </c:pt>
                <c:pt idx="282">
                  <c:v>0.05</c:v>
                </c:pt>
                <c:pt idx="283">
                  <c:v>0.1</c:v>
                </c:pt>
                <c:pt idx="284">
                  <c:v>0.15000000000000002</c:v>
                </c:pt>
                <c:pt idx="285">
                  <c:v>0.2</c:v>
                </c:pt>
                <c:pt idx="286">
                  <c:v>0.25</c:v>
                </c:pt>
                <c:pt idx="287">
                  <c:v>0.3</c:v>
                </c:pt>
                <c:pt idx="288">
                  <c:v>0.35</c:v>
                </c:pt>
                <c:pt idx="289">
                  <c:v>0.39999999999999997</c:v>
                </c:pt>
                <c:pt idx="290">
                  <c:v>0.44999999999999996</c:v>
                </c:pt>
                <c:pt idx="291">
                  <c:v>0.49999999999999994</c:v>
                </c:pt>
                <c:pt idx="292">
                  <c:v>0.54999999999999993</c:v>
                </c:pt>
                <c:pt idx="293">
                  <c:v>0.6</c:v>
                </c:pt>
              </c:numCache>
            </c:numRef>
          </c:xVal>
          <c:yVal>
            <c:numRef>
              <c:f>Limpa!$G$51:$G$344</c:f>
              <c:numCache>
                <c:formatCode>0.0E+00</c:formatCode>
                <c:ptCount val="29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03C0-4777-B106-FF789F435D8D}"/>
            </c:ext>
          </c:extLst>
        </c:ser>
        <c:ser>
          <c:idx val="6"/>
          <c:order val="5"/>
          <c:tx>
            <c:strRef>
              <c:f>Limpa!$H$49</c:f>
              <c:strCache>
                <c:ptCount val="1"/>
                <c:pt idx="0">
                  <c:v>a(ML5)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Limpa!$A$51:$A$344</c:f>
              <c:numCache>
                <c:formatCode>General</c:formatCode>
                <c:ptCount val="294"/>
                <c:pt idx="0">
                  <c:v>-12</c:v>
                </c:pt>
                <c:pt idx="1">
                  <c:v>-11.95</c:v>
                </c:pt>
                <c:pt idx="2">
                  <c:v>-11.899999999999999</c:v>
                </c:pt>
                <c:pt idx="3">
                  <c:v>-11.849999999999998</c:v>
                </c:pt>
                <c:pt idx="4">
                  <c:v>-11.799999999999997</c:v>
                </c:pt>
                <c:pt idx="5">
                  <c:v>-11.749999999999996</c:v>
                </c:pt>
                <c:pt idx="6">
                  <c:v>-11.699999999999996</c:v>
                </c:pt>
                <c:pt idx="7">
                  <c:v>-11.649999999999995</c:v>
                </c:pt>
                <c:pt idx="8">
                  <c:v>-11.599999999999994</c:v>
                </c:pt>
                <c:pt idx="9">
                  <c:v>-11.549999999999994</c:v>
                </c:pt>
                <c:pt idx="10">
                  <c:v>-11.499999999999993</c:v>
                </c:pt>
                <c:pt idx="11">
                  <c:v>-11.449999999999992</c:v>
                </c:pt>
                <c:pt idx="12">
                  <c:v>-11.399999999999991</c:v>
                </c:pt>
                <c:pt idx="13">
                  <c:v>-11.349999999999991</c:v>
                </c:pt>
                <c:pt idx="14">
                  <c:v>-11.29999999999999</c:v>
                </c:pt>
                <c:pt idx="15">
                  <c:v>-11.249999999999989</c:v>
                </c:pt>
                <c:pt idx="16">
                  <c:v>-11.199999999999989</c:v>
                </c:pt>
                <c:pt idx="17">
                  <c:v>-11.149999999999988</c:v>
                </c:pt>
                <c:pt idx="18">
                  <c:v>-11.099999999999987</c:v>
                </c:pt>
                <c:pt idx="19">
                  <c:v>-11.049999999999986</c:v>
                </c:pt>
                <c:pt idx="20">
                  <c:v>-10.999999999999986</c:v>
                </c:pt>
                <c:pt idx="21">
                  <c:v>-10.949999999999985</c:v>
                </c:pt>
                <c:pt idx="22">
                  <c:v>-10.899999999999984</c:v>
                </c:pt>
                <c:pt idx="23">
                  <c:v>-10.849999999999984</c:v>
                </c:pt>
                <c:pt idx="24">
                  <c:v>-10.799999999999983</c:v>
                </c:pt>
                <c:pt idx="25">
                  <c:v>-10.749999999999982</c:v>
                </c:pt>
                <c:pt idx="26">
                  <c:v>-10.699999999999982</c:v>
                </c:pt>
                <c:pt idx="27">
                  <c:v>-10.649999999999981</c:v>
                </c:pt>
                <c:pt idx="28">
                  <c:v>-10.59999999999998</c:v>
                </c:pt>
                <c:pt idx="29">
                  <c:v>-10.549999999999979</c:v>
                </c:pt>
                <c:pt idx="30">
                  <c:v>-10.499999999999979</c:v>
                </c:pt>
                <c:pt idx="31">
                  <c:v>-10.449999999999978</c:v>
                </c:pt>
                <c:pt idx="32">
                  <c:v>-10.399999999999977</c:v>
                </c:pt>
                <c:pt idx="33">
                  <c:v>-10.349999999999977</c:v>
                </c:pt>
                <c:pt idx="34">
                  <c:v>-10.299999999999976</c:v>
                </c:pt>
                <c:pt idx="35">
                  <c:v>-10.249999999999975</c:v>
                </c:pt>
                <c:pt idx="36">
                  <c:v>-10.199999999999974</c:v>
                </c:pt>
                <c:pt idx="37">
                  <c:v>-10.149999999999974</c:v>
                </c:pt>
                <c:pt idx="38">
                  <c:v>-10.099999999999973</c:v>
                </c:pt>
                <c:pt idx="39">
                  <c:v>-10.049999999999972</c:v>
                </c:pt>
                <c:pt idx="40">
                  <c:v>-9.9999999999999716</c:v>
                </c:pt>
                <c:pt idx="41">
                  <c:v>-9.9499999999999709</c:v>
                </c:pt>
                <c:pt idx="42">
                  <c:v>-9.8999999999999702</c:v>
                </c:pt>
                <c:pt idx="43">
                  <c:v>-9.8499999999999694</c:v>
                </c:pt>
                <c:pt idx="44">
                  <c:v>-9.7999999999999687</c:v>
                </c:pt>
                <c:pt idx="45">
                  <c:v>-9.749999999999968</c:v>
                </c:pt>
                <c:pt idx="46">
                  <c:v>-9.6999999999999673</c:v>
                </c:pt>
                <c:pt idx="47">
                  <c:v>-9.6499999999999666</c:v>
                </c:pt>
                <c:pt idx="48">
                  <c:v>-9.5999999999999659</c:v>
                </c:pt>
                <c:pt idx="49">
                  <c:v>-9.5499999999999652</c:v>
                </c:pt>
                <c:pt idx="50">
                  <c:v>-9.4999999999999645</c:v>
                </c:pt>
                <c:pt idx="51">
                  <c:v>-9.4499999999999638</c:v>
                </c:pt>
                <c:pt idx="52">
                  <c:v>-9.3999999999999631</c:v>
                </c:pt>
                <c:pt idx="53">
                  <c:v>-9.3499999999999623</c:v>
                </c:pt>
                <c:pt idx="54">
                  <c:v>-9.2999999999999616</c:v>
                </c:pt>
                <c:pt idx="55">
                  <c:v>-9.2499999999999609</c:v>
                </c:pt>
                <c:pt idx="56">
                  <c:v>-9.1999999999999602</c:v>
                </c:pt>
                <c:pt idx="57">
                  <c:v>-9.1499999999999595</c:v>
                </c:pt>
                <c:pt idx="58">
                  <c:v>-9.0999999999999588</c:v>
                </c:pt>
                <c:pt idx="59">
                  <c:v>-9.0499999999999581</c:v>
                </c:pt>
                <c:pt idx="60">
                  <c:v>-8.9999999999999574</c:v>
                </c:pt>
                <c:pt idx="61">
                  <c:v>-8.9499999999999567</c:v>
                </c:pt>
                <c:pt idx="62">
                  <c:v>-8.8999999999999559</c:v>
                </c:pt>
                <c:pt idx="63">
                  <c:v>-8.8499999999999552</c:v>
                </c:pt>
                <c:pt idx="64">
                  <c:v>-8.7999999999999545</c:v>
                </c:pt>
                <c:pt idx="65">
                  <c:v>-8.7499999999999538</c:v>
                </c:pt>
                <c:pt idx="66">
                  <c:v>-8.6999999999999531</c:v>
                </c:pt>
                <c:pt idx="67">
                  <c:v>-8.6499999999999524</c:v>
                </c:pt>
                <c:pt idx="68">
                  <c:v>-8.5999999999999517</c:v>
                </c:pt>
                <c:pt idx="69">
                  <c:v>-8.549999999999951</c:v>
                </c:pt>
                <c:pt idx="70">
                  <c:v>-8.4999999999999503</c:v>
                </c:pt>
                <c:pt idx="71">
                  <c:v>-8.4499999999999496</c:v>
                </c:pt>
                <c:pt idx="72">
                  <c:v>-8.3999999999999488</c:v>
                </c:pt>
                <c:pt idx="73">
                  <c:v>-8.3499999999999481</c:v>
                </c:pt>
                <c:pt idx="74">
                  <c:v>-8.2999999999999474</c:v>
                </c:pt>
                <c:pt idx="75">
                  <c:v>-8.2499999999999467</c:v>
                </c:pt>
                <c:pt idx="76">
                  <c:v>-8.199999999999946</c:v>
                </c:pt>
                <c:pt idx="77">
                  <c:v>-8.1499999999999453</c:v>
                </c:pt>
                <c:pt idx="78">
                  <c:v>-8.0999999999999446</c:v>
                </c:pt>
                <c:pt idx="79">
                  <c:v>-8.0499999999999439</c:v>
                </c:pt>
                <c:pt idx="80">
                  <c:v>-7.999999999999944</c:v>
                </c:pt>
                <c:pt idx="81">
                  <c:v>-7.9499999999999442</c:v>
                </c:pt>
                <c:pt idx="82">
                  <c:v>-7.8999999999999444</c:v>
                </c:pt>
                <c:pt idx="83">
                  <c:v>-7.8499999999999446</c:v>
                </c:pt>
                <c:pt idx="84">
                  <c:v>-7.7999999999999448</c:v>
                </c:pt>
                <c:pt idx="85">
                  <c:v>-7.7499999999999449</c:v>
                </c:pt>
                <c:pt idx="86">
                  <c:v>-7.6999999999999451</c:v>
                </c:pt>
                <c:pt idx="87">
                  <c:v>-7.6499999999999453</c:v>
                </c:pt>
                <c:pt idx="88">
                  <c:v>-7.5999999999999455</c:v>
                </c:pt>
                <c:pt idx="89">
                  <c:v>-7.5499999999999456</c:v>
                </c:pt>
                <c:pt idx="90">
                  <c:v>-7.4999999999999458</c:v>
                </c:pt>
                <c:pt idx="91">
                  <c:v>-7.449999999999946</c:v>
                </c:pt>
                <c:pt idx="92">
                  <c:v>-7.3999999999999462</c:v>
                </c:pt>
                <c:pt idx="93">
                  <c:v>-7.3499999999999464</c:v>
                </c:pt>
                <c:pt idx="94">
                  <c:v>-7.2999999999999465</c:v>
                </c:pt>
                <c:pt idx="95">
                  <c:v>-7.2499999999999467</c:v>
                </c:pt>
                <c:pt idx="96">
                  <c:v>-7.1999999999999469</c:v>
                </c:pt>
                <c:pt idx="97">
                  <c:v>-7.1499999999999471</c:v>
                </c:pt>
                <c:pt idx="98">
                  <c:v>-7.0999999999999472</c:v>
                </c:pt>
                <c:pt idx="99">
                  <c:v>-7.0499999999999474</c:v>
                </c:pt>
                <c:pt idx="100">
                  <c:v>-6.9999999999999476</c:v>
                </c:pt>
                <c:pt idx="101">
                  <c:v>-6.9499999999999478</c:v>
                </c:pt>
                <c:pt idx="102">
                  <c:v>-6.899999999999948</c:v>
                </c:pt>
                <c:pt idx="103">
                  <c:v>-6.8499999999999481</c:v>
                </c:pt>
                <c:pt idx="104">
                  <c:v>-6.7999999999999483</c:v>
                </c:pt>
                <c:pt idx="105">
                  <c:v>-6.7499999999999485</c:v>
                </c:pt>
                <c:pt idx="106">
                  <c:v>-6.6999999999999487</c:v>
                </c:pt>
                <c:pt idx="107">
                  <c:v>-6.6499999999999488</c:v>
                </c:pt>
                <c:pt idx="108">
                  <c:v>-6.599999999999949</c:v>
                </c:pt>
                <c:pt idx="109">
                  <c:v>-6.5499999999999492</c:v>
                </c:pt>
                <c:pt idx="110">
                  <c:v>-6.4999999999999494</c:v>
                </c:pt>
                <c:pt idx="111">
                  <c:v>-6.4499999999999496</c:v>
                </c:pt>
                <c:pt idx="112">
                  <c:v>-6.3999999999999497</c:v>
                </c:pt>
                <c:pt idx="113">
                  <c:v>-6.3499999999999499</c:v>
                </c:pt>
                <c:pt idx="114">
                  <c:v>-6.2999999999999501</c:v>
                </c:pt>
                <c:pt idx="115">
                  <c:v>-6.2499999999999503</c:v>
                </c:pt>
                <c:pt idx="116">
                  <c:v>-6.1999999999999504</c:v>
                </c:pt>
                <c:pt idx="117">
                  <c:v>-6.1499999999999506</c:v>
                </c:pt>
                <c:pt idx="118">
                  <c:v>-6.0999999999999508</c:v>
                </c:pt>
                <c:pt idx="119">
                  <c:v>-6.049999999999951</c:v>
                </c:pt>
                <c:pt idx="120">
                  <c:v>-5.9999999999999512</c:v>
                </c:pt>
                <c:pt idx="121">
                  <c:v>-5.9499999999999513</c:v>
                </c:pt>
                <c:pt idx="122">
                  <c:v>-5.8999999999999515</c:v>
                </c:pt>
                <c:pt idx="123">
                  <c:v>-5.8499999999999517</c:v>
                </c:pt>
                <c:pt idx="124">
                  <c:v>-5.7999999999999519</c:v>
                </c:pt>
                <c:pt idx="125">
                  <c:v>-5.749999999999952</c:v>
                </c:pt>
                <c:pt idx="126">
                  <c:v>-5.6999999999999522</c:v>
                </c:pt>
                <c:pt idx="127">
                  <c:v>-5.6499999999999524</c:v>
                </c:pt>
                <c:pt idx="128">
                  <c:v>-5.5999999999999526</c:v>
                </c:pt>
                <c:pt idx="129">
                  <c:v>-5.5499999999999527</c:v>
                </c:pt>
                <c:pt idx="130">
                  <c:v>-5.4999999999999529</c:v>
                </c:pt>
                <c:pt idx="131">
                  <c:v>-5.4499999999999531</c:v>
                </c:pt>
                <c:pt idx="132">
                  <c:v>-5.3999999999999533</c:v>
                </c:pt>
                <c:pt idx="133">
                  <c:v>-5.3499999999999535</c:v>
                </c:pt>
                <c:pt idx="134">
                  <c:v>-5.2999999999999536</c:v>
                </c:pt>
                <c:pt idx="135">
                  <c:v>-5.2499999999999538</c:v>
                </c:pt>
                <c:pt idx="136">
                  <c:v>-5.199999999999954</c:v>
                </c:pt>
                <c:pt idx="137">
                  <c:v>-5.1499999999999542</c:v>
                </c:pt>
                <c:pt idx="138">
                  <c:v>-5.0999999999999543</c:v>
                </c:pt>
                <c:pt idx="139">
                  <c:v>-5.0499999999999545</c:v>
                </c:pt>
                <c:pt idx="140">
                  <c:v>-4.9999999999999547</c:v>
                </c:pt>
                <c:pt idx="141">
                  <c:v>-4.9499999999999549</c:v>
                </c:pt>
                <c:pt idx="142">
                  <c:v>-4.8999999999999551</c:v>
                </c:pt>
                <c:pt idx="143">
                  <c:v>-4.8499999999999552</c:v>
                </c:pt>
                <c:pt idx="144">
                  <c:v>-4.7999999999999554</c:v>
                </c:pt>
                <c:pt idx="145">
                  <c:v>-4.7499999999999556</c:v>
                </c:pt>
                <c:pt idx="146">
                  <c:v>-4.6999999999999558</c:v>
                </c:pt>
                <c:pt idx="147">
                  <c:v>-4.6499999999999559</c:v>
                </c:pt>
                <c:pt idx="148">
                  <c:v>-4.5999999999999561</c:v>
                </c:pt>
                <c:pt idx="149">
                  <c:v>-4.5499999999999563</c:v>
                </c:pt>
                <c:pt idx="150">
                  <c:v>-4.4999999999999565</c:v>
                </c:pt>
                <c:pt idx="151">
                  <c:v>-4.4499999999999567</c:v>
                </c:pt>
                <c:pt idx="152">
                  <c:v>-4.3999999999999568</c:v>
                </c:pt>
                <c:pt idx="153">
                  <c:v>-4.349999999999957</c:v>
                </c:pt>
                <c:pt idx="154">
                  <c:v>-4.2999999999999572</c:v>
                </c:pt>
                <c:pt idx="155">
                  <c:v>-4.2499999999999574</c:v>
                </c:pt>
                <c:pt idx="156">
                  <c:v>-4.1999999999999575</c:v>
                </c:pt>
                <c:pt idx="157">
                  <c:v>-4.1499999999999577</c:v>
                </c:pt>
                <c:pt idx="158">
                  <c:v>-4.0999999999999579</c:v>
                </c:pt>
                <c:pt idx="159">
                  <c:v>-4.0499999999999581</c:v>
                </c:pt>
                <c:pt idx="160">
                  <c:v>-3.9999999999999583</c:v>
                </c:pt>
                <c:pt idx="161">
                  <c:v>-3.9499999999999584</c:v>
                </c:pt>
                <c:pt idx="162">
                  <c:v>-3.8999999999999586</c:v>
                </c:pt>
                <c:pt idx="163">
                  <c:v>-3.8499999999999588</c:v>
                </c:pt>
                <c:pt idx="164">
                  <c:v>-3.799999999999959</c:v>
                </c:pt>
                <c:pt idx="165">
                  <c:v>-3.7499999999999591</c:v>
                </c:pt>
                <c:pt idx="166">
                  <c:v>-3.6999999999999593</c:v>
                </c:pt>
                <c:pt idx="167">
                  <c:v>-3.6499999999999595</c:v>
                </c:pt>
                <c:pt idx="168">
                  <c:v>-3.5999999999999597</c:v>
                </c:pt>
                <c:pt idx="169">
                  <c:v>-3.5499999999999599</c:v>
                </c:pt>
                <c:pt idx="170">
                  <c:v>-3.49999999999996</c:v>
                </c:pt>
                <c:pt idx="171">
                  <c:v>-3.4499999999999602</c:v>
                </c:pt>
                <c:pt idx="172">
                  <c:v>-3.3999999999999604</c:v>
                </c:pt>
                <c:pt idx="173">
                  <c:v>-3.3499999999999606</c:v>
                </c:pt>
                <c:pt idx="174">
                  <c:v>-3.2999999999999607</c:v>
                </c:pt>
                <c:pt idx="175">
                  <c:v>-3.2499999999999609</c:v>
                </c:pt>
                <c:pt idx="176">
                  <c:v>-3.1999999999999611</c:v>
                </c:pt>
                <c:pt idx="177">
                  <c:v>-3.1499999999999613</c:v>
                </c:pt>
                <c:pt idx="178">
                  <c:v>-3.0999999999999615</c:v>
                </c:pt>
                <c:pt idx="179">
                  <c:v>-3.0499999999999616</c:v>
                </c:pt>
                <c:pt idx="180">
                  <c:v>-2.9999999999999618</c:v>
                </c:pt>
                <c:pt idx="181">
                  <c:v>-2.949999999999962</c:v>
                </c:pt>
                <c:pt idx="182">
                  <c:v>-2.8999999999999622</c:v>
                </c:pt>
                <c:pt idx="183">
                  <c:v>-2.8499999999999623</c:v>
                </c:pt>
                <c:pt idx="184">
                  <c:v>-2.7999999999999625</c:v>
                </c:pt>
                <c:pt idx="185">
                  <c:v>-2.7499999999999627</c:v>
                </c:pt>
                <c:pt idx="186">
                  <c:v>-2.6999999999999629</c:v>
                </c:pt>
                <c:pt idx="187">
                  <c:v>-2.6499999999999631</c:v>
                </c:pt>
                <c:pt idx="188">
                  <c:v>-2.5999999999999632</c:v>
                </c:pt>
                <c:pt idx="189">
                  <c:v>-2.5499999999999634</c:v>
                </c:pt>
                <c:pt idx="190">
                  <c:v>-2.4999999999999636</c:v>
                </c:pt>
                <c:pt idx="191">
                  <c:v>-2.4499999999999638</c:v>
                </c:pt>
                <c:pt idx="192">
                  <c:v>-2.3999999999999639</c:v>
                </c:pt>
                <c:pt idx="193">
                  <c:v>-2.3499999999999641</c:v>
                </c:pt>
                <c:pt idx="194">
                  <c:v>-2.2999999999999643</c:v>
                </c:pt>
                <c:pt idx="195">
                  <c:v>-2.2499999999999645</c:v>
                </c:pt>
                <c:pt idx="196">
                  <c:v>-2.1999999999999647</c:v>
                </c:pt>
                <c:pt idx="197">
                  <c:v>-2.1499999999999648</c:v>
                </c:pt>
                <c:pt idx="198">
                  <c:v>-2.099999999999965</c:v>
                </c:pt>
                <c:pt idx="199">
                  <c:v>-2.0499999999999652</c:v>
                </c:pt>
                <c:pt idx="200">
                  <c:v>-1.9999999999999651</c:v>
                </c:pt>
                <c:pt idx="201">
                  <c:v>-1.9499999999999651</c:v>
                </c:pt>
                <c:pt idx="202">
                  <c:v>-1.8999999999999651</c:v>
                </c:pt>
                <c:pt idx="203">
                  <c:v>-1.849999999999965</c:v>
                </c:pt>
                <c:pt idx="204">
                  <c:v>-1.799999999999965</c:v>
                </c:pt>
                <c:pt idx="205">
                  <c:v>-1.7499999999999649</c:v>
                </c:pt>
                <c:pt idx="206">
                  <c:v>-1.6999999999999649</c:v>
                </c:pt>
                <c:pt idx="207">
                  <c:v>-1.6499999999999648</c:v>
                </c:pt>
                <c:pt idx="208">
                  <c:v>-1.5999999999999648</c:v>
                </c:pt>
                <c:pt idx="209">
                  <c:v>-1.5499999999999647</c:v>
                </c:pt>
                <c:pt idx="210">
                  <c:v>-1.4999999999999647</c:v>
                </c:pt>
                <c:pt idx="211">
                  <c:v>-1.4499999999999647</c:v>
                </c:pt>
                <c:pt idx="212">
                  <c:v>-1.3999999999999646</c:v>
                </c:pt>
                <c:pt idx="213">
                  <c:v>-1.3499999999999646</c:v>
                </c:pt>
                <c:pt idx="214">
                  <c:v>-1.2999999999999645</c:v>
                </c:pt>
                <c:pt idx="215">
                  <c:v>-1.2499999999999645</c:v>
                </c:pt>
                <c:pt idx="216">
                  <c:v>-1.1999999999999644</c:v>
                </c:pt>
                <c:pt idx="217">
                  <c:v>-1.1499999999999644</c:v>
                </c:pt>
                <c:pt idx="218">
                  <c:v>-1.0999999999999643</c:v>
                </c:pt>
                <c:pt idx="219">
                  <c:v>-1.0499999999999643</c:v>
                </c:pt>
                <c:pt idx="220">
                  <c:v>-0.99999999999996425</c:v>
                </c:pt>
                <c:pt idx="221">
                  <c:v>-0.94999999999996421</c:v>
                </c:pt>
                <c:pt idx="222">
                  <c:v>-0.89999999999996416</c:v>
                </c:pt>
                <c:pt idx="223">
                  <c:v>-0.84999999999996412</c:v>
                </c:pt>
                <c:pt idx="224">
                  <c:v>-0.79999999999996407</c:v>
                </c:pt>
                <c:pt idx="225">
                  <c:v>-0.74999999999996403</c:v>
                </c:pt>
                <c:pt idx="226">
                  <c:v>-0.69999999999996398</c:v>
                </c:pt>
                <c:pt idx="227">
                  <c:v>-0.64999999999996394</c:v>
                </c:pt>
                <c:pt idx="228">
                  <c:v>-0.5999999999999639</c:v>
                </c:pt>
                <c:pt idx="229">
                  <c:v>-0.54999999999996385</c:v>
                </c:pt>
                <c:pt idx="230">
                  <c:v>-0.49999999999996386</c:v>
                </c:pt>
                <c:pt idx="231">
                  <c:v>-0.44999999999996387</c:v>
                </c:pt>
                <c:pt idx="232">
                  <c:v>-0.39999999999996388</c:v>
                </c:pt>
                <c:pt idx="233">
                  <c:v>-0.3499999999999639</c:v>
                </c:pt>
                <c:pt idx="234">
                  <c:v>-0.29999999999996391</c:v>
                </c:pt>
                <c:pt idx="235">
                  <c:v>-0.24999999999996392</c:v>
                </c:pt>
                <c:pt idx="236">
                  <c:v>-0.19999999999996393</c:v>
                </c:pt>
                <c:pt idx="237">
                  <c:v>-0.14999999999996394</c:v>
                </c:pt>
                <c:pt idx="238">
                  <c:v>-9.9999999999963937E-2</c:v>
                </c:pt>
                <c:pt idx="239">
                  <c:v>-4.9999999999963934E-2</c:v>
                </c:pt>
                <c:pt idx="240">
                  <c:v>3.6068370512509773E-14</c:v>
                </c:pt>
                <c:pt idx="241">
                  <c:v>5.0000000000036071E-2</c:v>
                </c:pt>
                <c:pt idx="242">
                  <c:v>0.10000000000003607</c:v>
                </c:pt>
                <c:pt idx="243">
                  <c:v>0.15000000000003608</c:v>
                </c:pt>
                <c:pt idx="244">
                  <c:v>0.20000000000003609</c:v>
                </c:pt>
                <c:pt idx="245">
                  <c:v>0.25000000000003608</c:v>
                </c:pt>
                <c:pt idx="246">
                  <c:v>0.30000000000003607</c:v>
                </c:pt>
                <c:pt idx="247">
                  <c:v>0.35000000000003606</c:v>
                </c:pt>
                <c:pt idx="248">
                  <c:v>0.40000000000003605</c:v>
                </c:pt>
                <c:pt idx="249">
                  <c:v>0.45000000000003604</c:v>
                </c:pt>
                <c:pt idx="250">
                  <c:v>0.50000000000003608</c:v>
                </c:pt>
                <c:pt idx="251">
                  <c:v>0.55000000000003613</c:v>
                </c:pt>
                <c:pt idx="252">
                  <c:v>0.60000000000003617</c:v>
                </c:pt>
                <c:pt idx="253">
                  <c:v>0.65000000000003622</c:v>
                </c:pt>
                <c:pt idx="254">
                  <c:v>0.70000000000003626</c:v>
                </c:pt>
                <c:pt idx="255">
                  <c:v>0.7500000000000363</c:v>
                </c:pt>
                <c:pt idx="256">
                  <c:v>0.80000000000003635</c:v>
                </c:pt>
                <c:pt idx="257">
                  <c:v>0.85000000000003639</c:v>
                </c:pt>
                <c:pt idx="258">
                  <c:v>0.90000000000003644</c:v>
                </c:pt>
                <c:pt idx="259">
                  <c:v>0.95000000000003648</c:v>
                </c:pt>
                <c:pt idx="260">
                  <c:v>0</c:v>
                </c:pt>
                <c:pt idx="261">
                  <c:v>0.05</c:v>
                </c:pt>
                <c:pt idx="262">
                  <c:v>0.1</c:v>
                </c:pt>
                <c:pt idx="263">
                  <c:v>0.15000000000000002</c:v>
                </c:pt>
                <c:pt idx="264">
                  <c:v>0.2</c:v>
                </c:pt>
                <c:pt idx="265">
                  <c:v>0.25</c:v>
                </c:pt>
                <c:pt idx="266">
                  <c:v>0.3</c:v>
                </c:pt>
                <c:pt idx="267">
                  <c:v>0.35</c:v>
                </c:pt>
                <c:pt idx="268">
                  <c:v>0.39999999999999997</c:v>
                </c:pt>
                <c:pt idx="269">
                  <c:v>0.44999999999999996</c:v>
                </c:pt>
                <c:pt idx="270">
                  <c:v>0.49999999999999994</c:v>
                </c:pt>
                <c:pt idx="271">
                  <c:v>0.54999999999999993</c:v>
                </c:pt>
                <c:pt idx="272">
                  <c:v>0.6</c:v>
                </c:pt>
                <c:pt idx="273">
                  <c:v>0.65</c:v>
                </c:pt>
                <c:pt idx="274">
                  <c:v>0.70000000000000007</c:v>
                </c:pt>
                <c:pt idx="275">
                  <c:v>0.75000000000000011</c:v>
                </c:pt>
                <c:pt idx="276">
                  <c:v>0.80000000000000016</c:v>
                </c:pt>
                <c:pt idx="277">
                  <c:v>0.8500000000000002</c:v>
                </c:pt>
                <c:pt idx="278">
                  <c:v>0.90000000000000024</c:v>
                </c:pt>
                <c:pt idx="279">
                  <c:v>0.95000000000000029</c:v>
                </c:pt>
                <c:pt idx="280">
                  <c:v>1.0000000000000002</c:v>
                </c:pt>
                <c:pt idx="281">
                  <c:v>0</c:v>
                </c:pt>
                <c:pt idx="282">
                  <c:v>0.05</c:v>
                </c:pt>
                <c:pt idx="283">
                  <c:v>0.1</c:v>
                </c:pt>
                <c:pt idx="284">
                  <c:v>0.15000000000000002</c:v>
                </c:pt>
                <c:pt idx="285">
                  <c:v>0.2</c:v>
                </c:pt>
                <c:pt idx="286">
                  <c:v>0.25</c:v>
                </c:pt>
                <c:pt idx="287">
                  <c:v>0.3</c:v>
                </c:pt>
                <c:pt idx="288">
                  <c:v>0.35</c:v>
                </c:pt>
                <c:pt idx="289">
                  <c:v>0.39999999999999997</c:v>
                </c:pt>
                <c:pt idx="290">
                  <c:v>0.44999999999999996</c:v>
                </c:pt>
                <c:pt idx="291">
                  <c:v>0.49999999999999994</c:v>
                </c:pt>
                <c:pt idx="292">
                  <c:v>0.54999999999999993</c:v>
                </c:pt>
                <c:pt idx="293">
                  <c:v>0.6</c:v>
                </c:pt>
              </c:numCache>
            </c:numRef>
          </c:xVal>
          <c:yVal>
            <c:numRef>
              <c:f>Limpa!$H$51:$H$344</c:f>
              <c:numCache>
                <c:formatCode>0.0E+00</c:formatCode>
                <c:ptCount val="29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03C0-4777-B106-FF789F435D8D}"/>
            </c:ext>
          </c:extLst>
        </c:ser>
        <c:ser>
          <c:idx val="7"/>
          <c:order val="6"/>
          <c:tx>
            <c:strRef>
              <c:f>Limpa!$I$49</c:f>
              <c:strCache>
                <c:ptCount val="1"/>
                <c:pt idx="0">
                  <c:v>a(ML6)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numRef>
              <c:f>Limpa!$A$51:$A$344</c:f>
              <c:numCache>
                <c:formatCode>General</c:formatCode>
                <c:ptCount val="294"/>
                <c:pt idx="0">
                  <c:v>-12</c:v>
                </c:pt>
                <c:pt idx="1">
                  <c:v>-11.95</c:v>
                </c:pt>
                <c:pt idx="2">
                  <c:v>-11.899999999999999</c:v>
                </c:pt>
                <c:pt idx="3">
                  <c:v>-11.849999999999998</c:v>
                </c:pt>
                <c:pt idx="4">
                  <c:v>-11.799999999999997</c:v>
                </c:pt>
                <c:pt idx="5">
                  <c:v>-11.749999999999996</c:v>
                </c:pt>
                <c:pt idx="6">
                  <c:v>-11.699999999999996</c:v>
                </c:pt>
                <c:pt idx="7">
                  <c:v>-11.649999999999995</c:v>
                </c:pt>
                <c:pt idx="8">
                  <c:v>-11.599999999999994</c:v>
                </c:pt>
                <c:pt idx="9">
                  <c:v>-11.549999999999994</c:v>
                </c:pt>
                <c:pt idx="10">
                  <c:v>-11.499999999999993</c:v>
                </c:pt>
                <c:pt idx="11">
                  <c:v>-11.449999999999992</c:v>
                </c:pt>
                <c:pt idx="12">
                  <c:v>-11.399999999999991</c:v>
                </c:pt>
                <c:pt idx="13">
                  <c:v>-11.349999999999991</c:v>
                </c:pt>
                <c:pt idx="14">
                  <c:v>-11.29999999999999</c:v>
                </c:pt>
                <c:pt idx="15">
                  <c:v>-11.249999999999989</c:v>
                </c:pt>
                <c:pt idx="16">
                  <c:v>-11.199999999999989</c:v>
                </c:pt>
                <c:pt idx="17">
                  <c:v>-11.149999999999988</c:v>
                </c:pt>
                <c:pt idx="18">
                  <c:v>-11.099999999999987</c:v>
                </c:pt>
                <c:pt idx="19">
                  <c:v>-11.049999999999986</c:v>
                </c:pt>
                <c:pt idx="20">
                  <c:v>-10.999999999999986</c:v>
                </c:pt>
                <c:pt idx="21">
                  <c:v>-10.949999999999985</c:v>
                </c:pt>
                <c:pt idx="22">
                  <c:v>-10.899999999999984</c:v>
                </c:pt>
                <c:pt idx="23">
                  <c:v>-10.849999999999984</c:v>
                </c:pt>
                <c:pt idx="24">
                  <c:v>-10.799999999999983</c:v>
                </c:pt>
                <c:pt idx="25">
                  <c:v>-10.749999999999982</c:v>
                </c:pt>
                <c:pt idx="26">
                  <c:v>-10.699999999999982</c:v>
                </c:pt>
                <c:pt idx="27">
                  <c:v>-10.649999999999981</c:v>
                </c:pt>
                <c:pt idx="28">
                  <c:v>-10.59999999999998</c:v>
                </c:pt>
                <c:pt idx="29">
                  <c:v>-10.549999999999979</c:v>
                </c:pt>
                <c:pt idx="30">
                  <c:v>-10.499999999999979</c:v>
                </c:pt>
                <c:pt idx="31">
                  <c:v>-10.449999999999978</c:v>
                </c:pt>
                <c:pt idx="32">
                  <c:v>-10.399999999999977</c:v>
                </c:pt>
                <c:pt idx="33">
                  <c:v>-10.349999999999977</c:v>
                </c:pt>
                <c:pt idx="34">
                  <c:v>-10.299999999999976</c:v>
                </c:pt>
                <c:pt idx="35">
                  <c:v>-10.249999999999975</c:v>
                </c:pt>
                <c:pt idx="36">
                  <c:v>-10.199999999999974</c:v>
                </c:pt>
                <c:pt idx="37">
                  <c:v>-10.149999999999974</c:v>
                </c:pt>
                <c:pt idx="38">
                  <c:v>-10.099999999999973</c:v>
                </c:pt>
                <c:pt idx="39">
                  <c:v>-10.049999999999972</c:v>
                </c:pt>
                <c:pt idx="40">
                  <c:v>-9.9999999999999716</c:v>
                </c:pt>
                <c:pt idx="41">
                  <c:v>-9.9499999999999709</c:v>
                </c:pt>
                <c:pt idx="42">
                  <c:v>-9.8999999999999702</c:v>
                </c:pt>
                <c:pt idx="43">
                  <c:v>-9.8499999999999694</c:v>
                </c:pt>
                <c:pt idx="44">
                  <c:v>-9.7999999999999687</c:v>
                </c:pt>
                <c:pt idx="45">
                  <c:v>-9.749999999999968</c:v>
                </c:pt>
                <c:pt idx="46">
                  <c:v>-9.6999999999999673</c:v>
                </c:pt>
                <c:pt idx="47">
                  <c:v>-9.6499999999999666</c:v>
                </c:pt>
                <c:pt idx="48">
                  <c:v>-9.5999999999999659</c:v>
                </c:pt>
                <c:pt idx="49">
                  <c:v>-9.5499999999999652</c:v>
                </c:pt>
                <c:pt idx="50">
                  <c:v>-9.4999999999999645</c:v>
                </c:pt>
                <c:pt idx="51">
                  <c:v>-9.4499999999999638</c:v>
                </c:pt>
                <c:pt idx="52">
                  <c:v>-9.3999999999999631</c:v>
                </c:pt>
                <c:pt idx="53">
                  <c:v>-9.3499999999999623</c:v>
                </c:pt>
                <c:pt idx="54">
                  <c:v>-9.2999999999999616</c:v>
                </c:pt>
                <c:pt idx="55">
                  <c:v>-9.2499999999999609</c:v>
                </c:pt>
                <c:pt idx="56">
                  <c:v>-9.1999999999999602</c:v>
                </c:pt>
                <c:pt idx="57">
                  <c:v>-9.1499999999999595</c:v>
                </c:pt>
                <c:pt idx="58">
                  <c:v>-9.0999999999999588</c:v>
                </c:pt>
                <c:pt idx="59">
                  <c:v>-9.0499999999999581</c:v>
                </c:pt>
                <c:pt idx="60">
                  <c:v>-8.9999999999999574</c:v>
                </c:pt>
                <c:pt idx="61">
                  <c:v>-8.9499999999999567</c:v>
                </c:pt>
                <c:pt idx="62">
                  <c:v>-8.8999999999999559</c:v>
                </c:pt>
                <c:pt idx="63">
                  <c:v>-8.8499999999999552</c:v>
                </c:pt>
                <c:pt idx="64">
                  <c:v>-8.7999999999999545</c:v>
                </c:pt>
                <c:pt idx="65">
                  <c:v>-8.7499999999999538</c:v>
                </c:pt>
                <c:pt idx="66">
                  <c:v>-8.6999999999999531</c:v>
                </c:pt>
                <c:pt idx="67">
                  <c:v>-8.6499999999999524</c:v>
                </c:pt>
                <c:pt idx="68">
                  <c:v>-8.5999999999999517</c:v>
                </c:pt>
                <c:pt idx="69">
                  <c:v>-8.549999999999951</c:v>
                </c:pt>
                <c:pt idx="70">
                  <c:v>-8.4999999999999503</c:v>
                </c:pt>
                <c:pt idx="71">
                  <c:v>-8.4499999999999496</c:v>
                </c:pt>
                <c:pt idx="72">
                  <c:v>-8.3999999999999488</c:v>
                </c:pt>
                <c:pt idx="73">
                  <c:v>-8.3499999999999481</c:v>
                </c:pt>
                <c:pt idx="74">
                  <c:v>-8.2999999999999474</c:v>
                </c:pt>
                <c:pt idx="75">
                  <c:v>-8.2499999999999467</c:v>
                </c:pt>
                <c:pt idx="76">
                  <c:v>-8.199999999999946</c:v>
                </c:pt>
                <c:pt idx="77">
                  <c:v>-8.1499999999999453</c:v>
                </c:pt>
                <c:pt idx="78">
                  <c:v>-8.0999999999999446</c:v>
                </c:pt>
                <c:pt idx="79">
                  <c:v>-8.0499999999999439</c:v>
                </c:pt>
                <c:pt idx="80">
                  <c:v>-7.999999999999944</c:v>
                </c:pt>
                <c:pt idx="81">
                  <c:v>-7.9499999999999442</c:v>
                </c:pt>
                <c:pt idx="82">
                  <c:v>-7.8999999999999444</c:v>
                </c:pt>
                <c:pt idx="83">
                  <c:v>-7.8499999999999446</c:v>
                </c:pt>
                <c:pt idx="84">
                  <c:v>-7.7999999999999448</c:v>
                </c:pt>
                <c:pt idx="85">
                  <c:v>-7.7499999999999449</c:v>
                </c:pt>
                <c:pt idx="86">
                  <c:v>-7.6999999999999451</c:v>
                </c:pt>
                <c:pt idx="87">
                  <c:v>-7.6499999999999453</c:v>
                </c:pt>
                <c:pt idx="88">
                  <c:v>-7.5999999999999455</c:v>
                </c:pt>
                <c:pt idx="89">
                  <c:v>-7.5499999999999456</c:v>
                </c:pt>
                <c:pt idx="90">
                  <c:v>-7.4999999999999458</c:v>
                </c:pt>
                <c:pt idx="91">
                  <c:v>-7.449999999999946</c:v>
                </c:pt>
                <c:pt idx="92">
                  <c:v>-7.3999999999999462</c:v>
                </c:pt>
                <c:pt idx="93">
                  <c:v>-7.3499999999999464</c:v>
                </c:pt>
                <c:pt idx="94">
                  <c:v>-7.2999999999999465</c:v>
                </c:pt>
                <c:pt idx="95">
                  <c:v>-7.2499999999999467</c:v>
                </c:pt>
                <c:pt idx="96">
                  <c:v>-7.1999999999999469</c:v>
                </c:pt>
                <c:pt idx="97">
                  <c:v>-7.1499999999999471</c:v>
                </c:pt>
                <c:pt idx="98">
                  <c:v>-7.0999999999999472</c:v>
                </c:pt>
                <c:pt idx="99">
                  <c:v>-7.0499999999999474</c:v>
                </c:pt>
                <c:pt idx="100">
                  <c:v>-6.9999999999999476</c:v>
                </c:pt>
                <c:pt idx="101">
                  <c:v>-6.9499999999999478</c:v>
                </c:pt>
                <c:pt idx="102">
                  <c:v>-6.899999999999948</c:v>
                </c:pt>
                <c:pt idx="103">
                  <c:v>-6.8499999999999481</c:v>
                </c:pt>
                <c:pt idx="104">
                  <c:v>-6.7999999999999483</c:v>
                </c:pt>
                <c:pt idx="105">
                  <c:v>-6.7499999999999485</c:v>
                </c:pt>
                <c:pt idx="106">
                  <c:v>-6.6999999999999487</c:v>
                </c:pt>
                <c:pt idx="107">
                  <c:v>-6.6499999999999488</c:v>
                </c:pt>
                <c:pt idx="108">
                  <c:v>-6.599999999999949</c:v>
                </c:pt>
                <c:pt idx="109">
                  <c:v>-6.5499999999999492</c:v>
                </c:pt>
                <c:pt idx="110">
                  <c:v>-6.4999999999999494</c:v>
                </c:pt>
                <c:pt idx="111">
                  <c:v>-6.4499999999999496</c:v>
                </c:pt>
                <c:pt idx="112">
                  <c:v>-6.3999999999999497</c:v>
                </c:pt>
                <c:pt idx="113">
                  <c:v>-6.3499999999999499</c:v>
                </c:pt>
                <c:pt idx="114">
                  <c:v>-6.2999999999999501</c:v>
                </c:pt>
                <c:pt idx="115">
                  <c:v>-6.2499999999999503</c:v>
                </c:pt>
                <c:pt idx="116">
                  <c:v>-6.1999999999999504</c:v>
                </c:pt>
                <c:pt idx="117">
                  <c:v>-6.1499999999999506</c:v>
                </c:pt>
                <c:pt idx="118">
                  <c:v>-6.0999999999999508</c:v>
                </c:pt>
                <c:pt idx="119">
                  <c:v>-6.049999999999951</c:v>
                </c:pt>
                <c:pt idx="120">
                  <c:v>-5.9999999999999512</c:v>
                </c:pt>
                <c:pt idx="121">
                  <c:v>-5.9499999999999513</c:v>
                </c:pt>
                <c:pt idx="122">
                  <c:v>-5.8999999999999515</c:v>
                </c:pt>
                <c:pt idx="123">
                  <c:v>-5.8499999999999517</c:v>
                </c:pt>
                <c:pt idx="124">
                  <c:v>-5.7999999999999519</c:v>
                </c:pt>
                <c:pt idx="125">
                  <c:v>-5.749999999999952</c:v>
                </c:pt>
                <c:pt idx="126">
                  <c:v>-5.6999999999999522</c:v>
                </c:pt>
                <c:pt idx="127">
                  <c:v>-5.6499999999999524</c:v>
                </c:pt>
                <c:pt idx="128">
                  <c:v>-5.5999999999999526</c:v>
                </c:pt>
                <c:pt idx="129">
                  <c:v>-5.5499999999999527</c:v>
                </c:pt>
                <c:pt idx="130">
                  <c:v>-5.4999999999999529</c:v>
                </c:pt>
                <c:pt idx="131">
                  <c:v>-5.4499999999999531</c:v>
                </c:pt>
                <c:pt idx="132">
                  <c:v>-5.3999999999999533</c:v>
                </c:pt>
                <c:pt idx="133">
                  <c:v>-5.3499999999999535</c:v>
                </c:pt>
                <c:pt idx="134">
                  <c:v>-5.2999999999999536</c:v>
                </c:pt>
                <c:pt idx="135">
                  <c:v>-5.2499999999999538</c:v>
                </c:pt>
                <c:pt idx="136">
                  <c:v>-5.199999999999954</c:v>
                </c:pt>
                <c:pt idx="137">
                  <c:v>-5.1499999999999542</c:v>
                </c:pt>
                <c:pt idx="138">
                  <c:v>-5.0999999999999543</c:v>
                </c:pt>
                <c:pt idx="139">
                  <c:v>-5.0499999999999545</c:v>
                </c:pt>
                <c:pt idx="140">
                  <c:v>-4.9999999999999547</c:v>
                </c:pt>
                <c:pt idx="141">
                  <c:v>-4.9499999999999549</c:v>
                </c:pt>
                <c:pt idx="142">
                  <c:v>-4.8999999999999551</c:v>
                </c:pt>
                <c:pt idx="143">
                  <c:v>-4.8499999999999552</c:v>
                </c:pt>
                <c:pt idx="144">
                  <c:v>-4.7999999999999554</c:v>
                </c:pt>
                <c:pt idx="145">
                  <c:v>-4.7499999999999556</c:v>
                </c:pt>
                <c:pt idx="146">
                  <c:v>-4.6999999999999558</c:v>
                </c:pt>
                <c:pt idx="147">
                  <c:v>-4.6499999999999559</c:v>
                </c:pt>
                <c:pt idx="148">
                  <c:v>-4.5999999999999561</c:v>
                </c:pt>
                <c:pt idx="149">
                  <c:v>-4.5499999999999563</c:v>
                </c:pt>
                <c:pt idx="150">
                  <c:v>-4.4999999999999565</c:v>
                </c:pt>
                <c:pt idx="151">
                  <c:v>-4.4499999999999567</c:v>
                </c:pt>
                <c:pt idx="152">
                  <c:v>-4.3999999999999568</c:v>
                </c:pt>
                <c:pt idx="153">
                  <c:v>-4.349999999999957</c:v>
                </c:pt>
                <c:pt idx="154">
                  <c:v>-4.2999999999999572</c:v>
                </c:pt>
                <c:pt idx="155">
                  <c:v>-4.2499999999999574</c:v>
                </c:pt>
                <c:pt idx="156">
                  <c:v>-4.1999999999999575</c:v>
                </c:pt>
                <c:pt idx="157">
                  <c:v>-4.1499999999999577</c:v>
                </c:pt>
                <c:pt idx="158">
                  <c:v>-4.0999999999999579</c:v>
                </c:pt>
                <c:pt idx="159">
                  <c:v>-4.0499999999999581</c:v>
                </c:pt>
                <c:pt idx="160">
                  <c:v>-3.9999999999999583</c:v>
                </c:pt>
                <c:pt idx="161">
                  <c:v>-3.9499999999999584</c:v>
                </c:pt>
                <c:pt idx="162">
                  <c:v>-3.8999999999999586</c:v>
                </c:pt>
                <c:pt idx="163">
                  <c:v>-3.8499999999999588</c:v>
                </c:pt>
                <c:pt idx="164">
                  <c:v>-3.799999999999959</c:v>
                </c:pt>
                <c:pt idx="165">
                  <c:v>-3.7499999999999591</c:v>
                </c:pt>
                <c:pt idx="166">
                  <c:v>-3.6999999999999593</c:v>
                </c:pt>
                <c:pt idx="167">
                  <c:v>-3.6499999999999595</c:v>
                </c:pt>
                <c:pt idx="168">
                  <c:v>-3.5999999999999597</c:v>
                </c:pt>
                <c:pt idx="169">
                  <c:v>-3.5499999999999599</c:v>
                </c:pt>
                <c:pt idx="170">
                  <c:v>-3.49999999999996</c:v>
                </c:pt>
                <c:pt idx="171">
                  <c:v>-3.4499999999999602</c:v>
                </c:pt>
                <c:pt idx="172">
                  <c:v>-3.3999999999999604</c:v>
                </c:pt>
                <c:pt idx="173">
                  <c:v>-3.3499999999999606</c:v>
                </c:pt>
                <c:pt idx="174">
                  <c:v>-3.2999999999999607</c:v>
                </c:pt>
                <c:pt idx="175">
                  <c:v>-3.2499999999999609</c:v>
                </c:pt>
                <c:pt idx="176">
                  <c:v>-3.1999999999999611</c:v>
                </c:pt>
                <c:pt idx="177">
                  <c:v>-3.1499999999999613</c:v>
                </c:pt>
                <c:pt idx="178">
                  <c:v>-3.0999999999999615</c:v>
                </c:pt>
                <c:pt idx="179">
                  <c:v>-3.0499999999999616</c:v>
                </c:pt>
                <c:pt idx="180">
                  <c:v>-2.9999999999999618</c:v>
                </c:pt>
                <c:pt idx="181">
                  <c:v>-2.949999999999962</c:v>
                </c:pt>
                <c:pt idx="182">
                  <c:v>-2.8999999999999622</c:v>
                </c:pt>
                <c:pt idx="183">
                  <c:v>-2.8499999999999623</c:v>
                </c:pt>
                <c:pt idx="184">
                  <c:v>-2.7999999999999625</c:v>
                </c:pt>
                <c:pt idx="185">
                  <c:v>-2.7499999999999627</c:v>
                </c:pt>
                <c:pt idx="186">
                  <c:v>-2.6999999999999629</c:v>
                </c:pt>
                <c:pt idx="187">
                  <c:v>-2.6499999999999631</c:v>
                </c:pt>
                <c:pt idx="188">
                  <c:v>-2.5999999999999632</c:v>
                </c:pt>
                <c:pt idx="189">
                  <c:v>-2.5499999999999634</c:v>
                </c:pt>
                <c:pt idx="190">
                  <c:v>-2.4999999999999636</c:v>
                </c:pt>
                <c:pt idx="191">
                  <c:v>-2.4499999999999638</c:v>
                </c:pt>
                <c:pt idx="192">
                  <c:v>-2.3999999999999639</c:v>
                </c:pt>
                <c:pt idx="193">
                  <c:v>-2.3499999999999641</c:v>
                </c:pt>
                <c:pt idx="194">
                  <c:v>-2.2999999999999643</c:v>
                </c:pt>
                <c:pt idx="195">
                  <c:v>-2.2499999999999645</c:v>
                </c:pt>
                <c:pt idx="196">
                  <c:v>-2.1999999999999647</c:v>
                </c:pt>
                <c:pt idx="197">
                  <c:v>-2.1499999999999648</c:v>
                </c:pt>
                <c:pt idx="198">
                  <c:v>-2.099999999999965</c:v>
                </c:pt>
                <c:pt idx="199">
                  <c:v>-2.0499999999999652</c:v>
                </c:pt>
                <c:pt idx="200">
                  <c:v>-1.9999999999999651</c:v>
                </c:pt>
                <c:pt idx="201">
                  <c:v>-1.9499999999999651</c:v>
                </c:pt>
                <c:pt idx="202">
                  <c:v>-1.8999999999999651</c:v>
                </c:pt>
                <c:pt idx="203">
                  <c:v>-1.849999999999965</c:v>
                </c:pt>
                <c:pt idx="204">
                  <c:v>-1.799999999999965</c:v>
                </c:pt>
                <c:pt idx="205">
                  <c:v>-1.7499999999999649</c:v>
                </c:pt>
                <c:pt idx="206">
                  <c:v>-1.6999999999999649</c:v>
                </c:pt>
                <c:pt idx="207">
                  <c:v>-1.6499999999999648</c:v>
                </c:pt>
                <c:pt idx="208">
                  <c:v>-1.5999999999999648</c:v>
                </c:pt>
                <c:pt idx="209">
                  <c:v>-1.5499999999999647</c:v>
                </c:pt>
                <c:pt idx="210">
                  <c:v>-1.4999999999999647</c:v>
                </c:pt>
                <c:pt idx="211">
                  <c:v>-1.4499999999999647</c:v>
                </c:pt>
                <c:pt idx="212">
                  <c:v>-1.3999999999999646</c:v>
                </c:pt>
                <c:pt idx="213">
                  <c:v>-1.3499999999999646</c:v>
                </c:pt>
                <c:pt idx="214">
                  <c:v>-1.2999999999999645</c:v>
                </c:pt>
                <c:pt idx="215">
                  <c:v>-1.2499999999999645</c:v>
                </c:pt>
                <c:pt idx="216">
                  <c:v>-1.1999999999999644</c:v>
                </c:pt>
                <c:pt idx="217">
                  <c:v>-1.1499999999999644</c:v>
                </c:pt>
                <c:pt idx="218">
                  <c:v>-1.0999999999999643</c:v>
                </c:pt>
                <c:pt idx="219">
                  <c:v>-1.0499999999999643</c:v>
                </c:pt>
                <c:pt idx="220">
                  <c:v>-0.99999999999996425</c:v>
                </c:pt>
                <c:pt idx="221">
                  <c:v>-0.94999999999996421</c:v>
                </c:pt>
                <c:pt idx="222">
                  <c:v>-0.89999999999996416</c:v>
                </c:pt>
                <c:pt idx="223">
                  <c:v>-0.84999999999996412</c:v>
                </c:pt>
                <c:pt idx="224">
                  <c:v>-0.79999999999996407</c:v>
                </c:pt>
                <c:pt idx="225">
                  <c:v>-0.74999999999996403</c:v>
                </c:pt>
                <c:pt idx="226">
                  <c:v>-0.69999999999996398</c:v>
                </c:pt>
                <c:pt idx="227">
                  <c:v>-0.64999999999996394</c:v>
                </c:pt>
                <c:pt idx="228">
                  <c:v>-0.5999999999999639</c:v>
                </c:pt>
                <c:pt idx="229">
                  <c:v>-0.54999999999996385</c:v>
                </c:pt>
                <c:pt idx="230">
                  <c:v>-0.49999999999996386</c:v>
                </c:pt>
                <c:pt idx="231">
                  <c:v>-0.44999999999996387</c:v>
                </c:pt>
                <c:pt idx="232">
                  <c:v>-0.39999999999996388</c:v>
                </c:pt>
                <c:pt idx="233">
                  <c:v>-0.3499999999999639</c:v>
                </c:pt>
                <c:pt idx="234">
                  <c:v>-0.29999999999996391</c:v>
                </c:pt>
                <c:pt idx="235">
                  <c:v>-0.24999999999996392</c:v>
                </c:pt>
                <c:pt idx="236">
                  <c:v>-0.19999999999996393</c:v>
                </c:pt>
                <c:pt idx="237">
                  <c:v>-0.14999999999996394</c:v>
                </c:pt>
                <c:pt idx="238">
                  <c:v>-9.9999999999963937E-2</c:v>
                </c:pt>
                <c:pt idx="239">
                  <c:v>-4.9999999999963934E-2</c:v>
                </c:pt>
                <c:pt idx="240">
                  <c:v>3.6068370512509773E-14</c:v>
                </c:pt>
                <c:pt idx="241">
                  <c:v>5.0000000000036071E-2</c:v>
                </c:pt>
                <c:pt idx="242">
                  <c:v>0.10000000000003607</c:v>
                </c:pt>
                <c:pt idx="243">
                  <c:v>0.15000000000003608</c:v>
                </c:pt>
                <c:pt idx="244">
                  <c:v>0.20000000000003609</c:v>
                </c:pt>
                <c:pt idx="245">
                  <c:v>0.25000000000003608</c:v>
                </c:pt>
                <c:pt idx="246">
                  <c:v>0.30000000000003607</c:v>
                </c:pt>
                <c:pt idx="247">
                  <c:v>0.35000000000003606</c:v>
                </c:pt>
                <c:pt idx="248">
                  <c:v>0.40000000000003605</c:v>
                </c:pt>
                <c:pt idx="249">
                  <c:v>0.45000000000003604</c:v>
                </c:pt>
                <c:pt idx="250">
                  <c:v>0.50000000000003608</c:v>
                </c:pt>
                <c:pt idx="251">
                  <c:v>0.55000000000003613</c:v>
                </c:pt>
                <c:pt idx="252">
                  <c:v>0.60000000000003617</c:v>
                </c:pt>
                <c:pt idx="253">
                  <c:v>0.65000000000003622</c:v>
                </c:pt>
                <c:pt idx="254">
                  <c:v>0.70000000000003626</c:v>
                </c:pt>
                <c:pt idx="255">
                  <c:v>0.7500000000000363</c:v>
                </c:pt>
                <c:pt idx="256">
                  <c:v>0.80000000000003635</c:v>
                </c:pt>
                <c:pt idx="257">
                  <c:v>0.85000000000003639</c:v>
                </c:pt>
                <c:pt idx="258">
                  <c:v>0.90000000000003644</c:v>
                </c:pt>
                <c:pt idx="259">
                  <c:v>0.95000000000003648</c:v>
                </c:pt>
                <c:pt idx="260">
                  <c:v>0</c:v>
                </c:pt>
                <c:pt idx="261">
                  <c:v>0.05</c:v>
                </c:pt>
                <c:pt idx="262">
                  <c:v>0.1</c:v>
                </c:pt>
                <c:pt idx="263">
                  <c:v>0.15000000000000002</c:v>
                </c:pt>
                <c:pt idx="264">
                  <c:v>0.2</c:v>
                </c:pt>
                <c:pt idx="265">
                  <c:v>0.25</c:v>
                </c:pt>
                <c:pt idx="266">
                  <c:v>0.3</c:v>
                </c:pt>
                <c:pt idx="267">
                  <c:v>0.35</c:v>
                </c:pt>
                <c:pt idx="268">
                  <c:v>0.39999999999999997</c:v>
                </c:pt>
                <c:pt idx="269">
                  <c:v>0.44999999999999996</c:v>
                </c:pt>
                <c:pt idx="270">
                  <c:v>0.49999999999999994</c:v>
                </c:pt>
                <c:pt idx="271">
                  <c:v>0.54999999999999993</c:v>
                </c:pt>
                <c:pt idx="272">
                  <c:v>0.6</c:v>
                </c:pt>
                <c:pt idx="273">
                  <c:v>0.65</c:v>
                </c:pt>
                <c:pt idx="274">
                  <c:v>0.70000000000000007</c:v>
                </c:pt>
                <c:pt idx="275">
                  <c:v>0.75000000000000011</c:v>
                </c:pt>
                <c:pt idx="276">
                  <c:v>0.80000000000000016</c:v>
                </c:pt>
                <c:pt idx="277">
                  <c:v>0.8500000000000002</c:v>
                </c:pt>
                <c:pt idx="278">
                  <c:v>0.90000000000000024</c:v>
                </c:pt>
                <c:pt idx="279">
                  <c:v>0.95000000000000029</c:v>
                </c:pt>
                <c:pt idx="280">
                  <c:v>1.0000000000000002</c:v>
                </c:pt>
                <c:pt idx="281">
                  <c:v>0</c:v>
                </c:pt>
                <c:pt idx="282">
                  <c:v>0.05</c:v>
                </c:pt>
                <c:pt idx="283">
                  <c:v>0.1</c:v>
                </c:pt>
                <c:pt idx="284">
                  <c:v>0.15000000000000002</c:v>
                </c:pt>
                <c:pt idx="285">
                  <c:v>0.2</c:v>
                </c:pt>
                <c:pt idx="286">
                  <c:v>0.25</c:v>
                </c:pt>
                <c:pt idx="287">
                  <c:v>0.3</c:v>
                </c:pt>
                <c:pt idx="288">
                  <c:v>0.35</c:v>
                </c:pt>
                <c:pt idx="289">
                  <c:v>0.39999999999999997</c:v>
                </c:pt>
                <c:pt idx="290">
                  <c:v>0.44999999999999996</c:v>
                </c:pt>
                <c:pt idx="291">
                  <c:v>0.49999999999999994</c:v>
                </c:pt>
                <c:pt idx="292">
                  <c:v>0.54999999999999993</c:v>
                </c:pt>
                <c:pt idx="293">
                  <c:v>0.6</c:v>
                </c:pt>
              </c:numCache>
            </c:numRef>
          </c:xVal>
          <c:yVal>
            <c:numRef>
              <c:f>Limpa!$I$51:$I$344</c:f>
              <c:numCache>
                <c:formatCode>0.0E+00</c:formatCode>
                <c:ptCount val="29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03C0-4777-B106-FF789F435D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9891592"/>
        <c:axId val="469891984"/>
      </c:scatterChart>
      <c:valAx>
        <c:axId val="4698915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9891984"/>
        <c:crosses val="autoZero"/>
        <c:crossBetween val="midCat"/>
      </c:valAx>
      <c:valAx>
        <c:axId val="469891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989159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'Ag-tiossulfato'!$K$50</c:f>
              <c:strCache>
                <c:ptCount val="1"/>
                <c:pt idx="0">
                  <c:v>n médio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'Ag-tiossulfato'!$A$51:$A$344</c:f>
              <c:numCache>
                <c:formatCode>General</c:formatCode>
                <c:ptCount val="294"/>
                <c:pt idx="0">
                  <c:v>-12</c:v>
                </c:pt>
                <c:pt idx="1">
                  <c:v>-11.95</c:v>
                </c:pt>
                <c:pt idx="2">
                  <c:v>-11.899999999999999</c:v>
                </c:pt>
                <c:pt idx="3">
                  <c:v>-11.849999999999998</c:v>
                </c:pt>
                <c:pt idx="4">
                  <c:v>-11.799999999999997</c:v>
                </c:pt>
                <c:pt idx="5">
                  <c:v>-11.749999999999996</c:v>
                </c:pt>
                <c:pt idx="6">
                  <c:v>-11.699999999999996</c:v>
                </c:pt>
                <c:pt idx="7">
                  <c:v>-11.649999999999995</c:v>
                </c:pt>
                <c:pt idx="8">
                  <c:v>-11.599999999999994</c:v>
                </c:pt>
                <c:pt idx="9">
                  <c:v>-11.549999999999994</c:v>
                </c:pt>
                <c:pt idx="10">
                  <c:v>-11.499999999999993</c:v>
                </c:pt>
                <c:pt idx="11">
                  <c:v>-11.449999999999992</c:v>
                </c:pt>
                <c:pt idx="12">
                  <c:v>-11.399999999999991</c:v>
                </c:pt>
                <c:pt idx="13">
                  <c:v>-11.349999999999991</c:v>
                </c:pt>
                <c:pt idx="14">
                  <c:v>-11.29999999999999</c:v>
                </c:pt>
                <c:pt idx="15">
                  <c:v>-11.249999999999989</c:v>
                </c:pt>
                <c:pt idx="16">
                  <c:v>-11.199999999999989</c:v>
                </c:pt>
                <c:pt idx="17">
                  <c:v>-11.149999999999988</c:v>
                </c:pt>
                <c:pt idx="18">
                  <c:v>-11.099999999999987</c:v>
                </c:pt>
                <c:pt idx="19">
                  <c:v>-11.049999999999986</c:v>
                </c:pt>
                <c:pt idx="20">
                  <c:v>-10.999999999999986</c:v>
                </c:pt>
                <c:pt idx="21">
                  <c:v>-10.949999999999985</c:v>
                </c:pt>
                <c:pt idx="22">
                  <c:v>-10.899999999999984</c:v>
                </c:pt>
                <c:pt idx="23">
                  <c:v>-10.849999999999984</c:v>
                </c:pt>
                <c:pt idx="24">
                  <c:v>-10.799999999999983</c:v>
                </c:pt>
                <c:pt idx="25">
                  <c:v>-10.749999999999982</c:v>
                </c:pt>
                <c:pt idx="26">
                  <c:v>-10.699999999999982</c:v>
                </c:pt>
                <c:pt idx="27">
                  <c:v>-10.649999999999981</c:v>
                </c:pt>
                <c:pt idx="28">
                  <c:v>-10.59999999999998</c:v>
                </c:pt>
                <c:pt idx="29">
                  <c:v>-10.549999999999979</c:v>
                </c:pt>
                <c:pt idx="30">
                  <c:v>-10.499999999999979</c:v>
                </c:pt>
                <c:pt idx="31">
                  <c:v>-10.449999999999978</c:v>
                </c:pt>
                <c:pt idx="32">
                  <c:v>-10.399999999999977</c:v>
                </c:pt>
                <c:pt idx="33">
                  <c:v>-10.349999999999977</c:v>
                </c:pt>
                <c:pt idx="34">
                  <c:v>-10.299999999999976</c:v>
                </c:pt>
                <c:pt idx="35">
                  <c:v>-10.249999999999975</c:v>
                </c:pt>
                <c:pt idx="36">
                  <c:v>-10.199999999999974</c:v>
                </c:pt>
                <c:pt idx="37">
                  <c:v>-10.149999999999974</c:v>
                </c:pt>
                <c:pt idx="38">
                  <c:v>-10.099999999999973</c:v>
                </c:pt>
                <c:pt idx="39">
                  <c:v>-10.049999999999972</c:v>
                </c:pt>
                <c:pt idx="40">
                  <c:v>-9.9999999999999716</c:v>
                </c:pt>
                <c:pt idx="41">
                  <c:v>-9.9499999999999709</c:v>
                </c:pt>
                <c:pt idx="42">
                  <c:v>-9.8999999999999702</c:v>
                </c:pt>
                <c:pt idx="43">
                  <c:v>-9.8499999999999694</c:v>
                </c:pt>
                <c:pt idx="44">
                  <c:v>-9.7999999999999687</c:v>
                </c:pt>
                <c:pt idx="45">
                  <c:v>-9.749999999999968</c:v>
                </c:pt>
                <c:pt idx="46">
                  <c:v>-9.6999999999999673</c:v>
                </c:pt>
                <c:pt idx="47">
                  <c:v>-9.6499999999999666</c:v>
                </c:pt>
                <c:pt idx="48">
                  <c:v>-9.5999999999999659</c:v>
                </c:pt>
                <c:pt idx="49">
                  <c:v>-9.5499999999999652</c:v>
                </c:pt>
                <c:pt idx="50">
                  <c:v>-9.4999999999999645</c:v>
                </c:pt>
                <c:pt idx="51">
                  <c:v>-9.4499999999999638</c:v>
                </c:pt>
                <c:pt idx="52">
                  <c:v>-9.3999999999999631</c:v>
                </c:pt>
                <c:pt idx="53">
                  <c:v>-9.3499999999999623</c:v>
                </c:pt>
                <c:pt idx="54">
                  <c:v>-9.2999999999999616</c:v>
                </c:pt>
                <c:pt idx="55">
                  <c:v>-9.2499999999999609</c:v>
                </c:pt>
                <c:pt idx="56">
                  <c:v>-9.1999999999999602</c:v>
                </c:pt>
                <c:pt idx="57">
                  <c:v>-9.1499999999999595</c:v>
                </c:pt>
                <c:pt idx="58">
                  <c:v>-9.0999999999999588</c:v>
                </c:pt>
                <c:pt idx="59">
                  <c:v>-9.0499999999999581</c:v>
                </c:pt>
                <c:pt idx="60">
                  <c:v>-8.9999999999999574</c:v>
                </c:pt>
                <c:pt idx="61">
                  <c:v>-8.9499999999999567</c:v>
                </c:pt>
                <c:pt idx="62">
                  <c:v>-8.8999999999999559</c:v>
                </c:pt>
                <c:pt idx="63">
                  <c:v>-8.8499999999999552</c:v>
                </c:pt>
                <c:pt idx="64">
                  <c:v>-8.7999999999999545</c:v>
                </c:pt>
                <c:pt idx="65">
                  <c:v>-8.7499999999999538</c:v>
                </c:pt>
                <c:pt idx="66">
                  <c:v>-8.6999999999999531</c:v>
                </c:pt>
                <c:pt idx="67">
                  <c:v>-8.6499999999999524</c:v>
                </c:pt>
                <c:pt idx="68">
                  <c:v>-8.5999999999999517</c:v>
                </c:pt>
                <c:pt idx="69">
                  <c:v>-8.549999999999951</c:v>
                </c:pt>
                <c:pt idx="70">
                  <c:v>-8.4999999999999503</c:v>
                </c:pt>
                <c:pt idx="71">
                  <c:v>-8.4499999999999496</c:v>
                </c:pt>
                <c:pt idx="72">
                  <c:v>-8.3999999999999488</c:v>
                </c:pt>
                <c:pt idx="73">
                  <c:v>-8.3499999999999481</c:v>
                </c:pt>
                <c:pt idx="74">
                  <c:v>-8.2999999999999474</c:v>
                </c:pt>
                <c:pt idx="75">
                  <c:v>-8.2499999999999467</c:v>
                </c:pt>
                <c:pt idx="76">
                  <c:v>-8.199999999999946</c:v>
                </c:pt>
                <c:pt idx="77">
                  <c:v>-8.1499999999999453</c:v>
                </c:pt>
                <c:pt idx="78">
                  <c:v>-8.0999999999999446</c:v>
                </c:pt>
                <c:pt idx="79">
                  <c:v>-8.0499999999999439</c:v>
                </c:pt>
                <c:pt idx="80">
                  <c:v>-7.999999999999944</c:v>
                </c:pt>
                <c:pt idx="81">
                  <c:v>-7.9499999999999442</c:v>
                </c:pt>
                <c:pt idx="82">
                  <c:v>-7.8999999999999444</c:v>
                </c:pt>
                <c:pt idx="83">
                  <c:v>-7.8499999999999446</c:v>
                </c:pt>
                <c:pt idx="84">
                  <c:v>-7.7999999999999448</c:v>
                </c:pt>
                <c:pt idx="85">
                  <c:v>-7.7499999999999449</c:v>
                </c:pt>
                <c:pt idx="86">
                  <c:v>-7.6999999999999451</c:v>
                </c:pt>
                <c:pt idx="87">
                  <c:v>-7.6499999999999453</c:v>
                </c:pt>
                <c:pt idx="88">
                  <c:v>-7.5999999999999455</c:v>
                </c:pt>
                <c:pt idx="89">
                  <c:v>-7.5499999999999456</c:v>
                </c:pt>
                <c:pt idx="90">
                  <c:v>-7.4999999999999458</c:v>
                </c:pt>
                <c:pt idx="91">
                  <c:v>-7.449999999999946</c:v>
                </c:pt>
                <c:pt idx="92">
                  <c:v>-7.3999999999999462</c:v>
                </c:pt>
                <c:pt idx="93">
                  <c:v>-7.3499999999999464</c:v>
                </c:pt>
                <c:pt idx="94">
                  <c:v>-7.2999999999999465</c:v>
                </c:pt>
                <c:pt idx="95">
                  <c:v>-7.2499999999999467</c:v>
                </c:pt>
                <c:pt idx="96">
                  <c:v>-7.1999999999999469</c:v>
                </c:pt>
                <c:pt idx="97">
                  <c:v>-7.1499999999999471</c:v>
                </c:pt>
                <c:pt idx="98">
                  <c:v>-7.0999999999999472</c:v>
                </c:pt>
                <c:pt idx="99">
                  <c:v>-7.0499999999999474</c:v>
                </c:pt>
                <c:pt idx="100">
                  <c:v>-6.9999999999999476</c:v>
                </c:pt>
                <c:pt idx="101">
                  <c:v>-6.9499999999999478</c:v>
                </c:pt>
                <c:pt idx="102">
                  <c:v>-6.899999999999948</c:v>
                </c:pt>
                <c:pt idx="103">
                  <c:v>-6.8499999999999481</c:v>
                </c:pt>
                <c:pt idx="104">
                  <c:v>-6.7999999999999483</c:v>
                </c:pt>
                <c:pt idx="105">
                  <c:v>-6.7499999999999485</c:v>
                </c:pt>
                <c:pt idx="106">
                  <c:v>-6.6999999999999487</c:v>
                </c:pt>
                <c:pt idx="107">
                  <c:v>-6.6499999999999488</c:v>
                </c:pt>
                <c:pt idx="108">
                  <c:v>-6.599999999999949</c:v>
                </c:pt>
                <c:pt idx="109">
                  <c:v>-6.5499999999999492</c:v>
                </c:pt>
                <c:pt idx="110">
                  <c:v>-6.4999999999999494</c:v>
                </c:pt>
                <c:pt idx="111">
                  <c:v>-6.4499999999999496</c:v>
                </c:pt>
                <c:pt idx="112">
                  <c:v>-6.3999999999999497</c:v>
                </c:pt>
                <c:pt idx="113">
                  <c:v>-6.3499999999999499</c:v>
                </c:pt>
                <c:pt idx="114">
                  <c:v>-6.2999999999999501</c:v>
                </c:pt>
                <c:pt idx="115">
                  <c:v>-6.2499999999999503</c:v>
                </c:pt>
                <c:pt idx="116">
                  <c:v>-6.1999999999999504</c:v>
                </c:pt>
                <c:pt idx="117">
                  <c:v>-6.1499999999999506</c:v>
                </c:pt>
                <c:pt idx="118">
                  <c:v>-6.0999999999999508</c:v>
                </c:pt>
                <c:pt idx="119">
                  <c:v>-6.049999999999951</c:v>
                </c:pt>
                <c:pt idx="120">
                  <c:v>-5.9999999999999512</c:v>
                </c:pt>
                <c:pt idx="121">
                  <c:v>-5.9499999999999513</c:v>
                </c:pt>
                <c:pt idx="122">
                  <c:v>-5.8999999999999515</c:v>
                </c:pt>
                <c:pt idx="123">
                  <c:v>-5.8499999999999517</c:v>
                </c:pt>
                <c:pt idx="124">
                  <c:v>-5.7999999999999519</c:v>
                </c:pt>
                <c:pt idx="125">
                  <c:v>-5.749999999999952</c:v>
                </c:pt>
                <c:pt idx="126">
                  <c:v>-5.6999999999999522</c:v>
                </c:pt>
                <c:pt idx="127">
                  <c:v>-5.6499999999999524</c:v>
                </c:pt>
                <c:pt idx="128">
                  <c:v>-5.5999999999999526</c:v>
                </c:pt>
                <c:pt idx="129">
                  <c:v>-5.5499999999999527</c:v>
                </c:pt>
                <c:pt idx="130">
                  <c:v>-5.4999999999999529</c:v>
                </c:pt>
                <c:pt idx="131">
                  <c:v>-5.4499999999999531</c:v>
                </c:pt>
                <c:pt idx="132">
                  <c:v>-5.3999999999999533</c:v>
                </c:pt>
                <c:pt idx="133">
                  <c:v>-5.3499999999999535</c:v>
                </c:pt>
                <c:pt idx="134">
                  <c:v>-5.2999999999999536</c:v>
                </c:pt>
                <c:pt idx="135">
                  <c:v>-5.2499999999999538</c:v>
                </c:pt>
                <c:pt idx="136">
                  <c:v>-5.199999999999954</c:v>
                </c:pt>
                <c:pt idx="137">
                  <c:v>-5.1499999999999542</c:v>
                </c:pt>
                <c:pt idx="138">
                  <c:v>-5.0999999999999543</c:v>
                </c:pt>
                <c:pt idx="139">
                  <c:v>-5.0499999999999545</c:v>
                </c:pt>
                <c:pt idx="140">
                  <c:v>-4.9999999999999547</c:v>
                </c:pt>
                <c:pt idx="141">
                  <c:v>-4.9499999999999549</c:v>
                </c:pt>
                <c:pt idx="142">
                  <c:v>-4.8999999999999551</c:v>
                </c:pt>
                <c:pt idx="143">
                  <c:v>-4.8499999999999552</c:v>
                </c:pt>
                <c:pt idx="144">
                  <c:v>-4.7999999999999554</c:v>
                </c:pt>
                <c:pt idx="145">
                  <c:v>-4.7499999999999556</c:v>
                </c:pt>
                <c:pt idx="146">
                  <c:v>-4.6999999999999558</c:v>
                </c:pt>
                <c:pt idx="147">
                  <c:v>-4.6499999999999559</c:v>
                </c:pt>
                <c:pt idx="148">
                  <c:v>-4.5999999999999561</c:v>
                </c:pt>
                <c:pt idx="149">
                  <c:v>-4.5499999999999563</c:v>
                </c:pt>
                <c:pt idx="150">
                  <c:v>-4.4999999999999565</c:v>
                </c:pt>
                <c:pt idx="151">
                  <c:v>-4.4499999999999567</c:v>
                </c:pt>
                <c:pt idx="152">
                  <c:v>-4.3999999999999568</c:v>
                </c:pt>
                <c:pt idx="153">
                  <c:v>-4.349999999999957</c:v>
                </c:pt>
                <c:pt idx="154">
                  <c:v>-4.2999999999999572</c:v>
                </c:pt>
                <c:pt idx="155">
                  <c:v>-4.2499999999999574</c:v>
                </c:pt>
                <c:pt idx="156">
                  <c:v>-4.1999999999999575</c:v>
                </c:pt>
                <c:pt idx="157">
                  <c:v>-4.1499999999999577</c:v>
                </c:pt>
                <c:pt idx="158">
                  <c:v>-4.0999999999999579</c:v>
                </c:pt>
                <c:pt idx="159">
                  <c:v>-4.0499999999999581</c:v>
                </c:pt>
                <c:pt idx="160">
                  <c:v>-3.9999999999999583</c:v>
                </c:pt>
                <c:pt idx="161">
                  <c:v>-3.9499999999999584</c:v>
                </c:pt>
                <c:pt idx="162">
                  <c:v>-3.8999999999999586</c:v>
                </c:pt>
                <c:pt idx="163">
                  <c:v>-3.8499999999999588</c:v>
                </c:pt>
                <c:pt idx="164">
                  <c:v>-3.799999999999959</c:v>
                </c:pt>
                <c:pt idx="165">
                  <c:v>-3.7499999999999591</c:v>
                </c:pt>
                <c:pt idx="166">
                  <c:v>-3.6999999999999593</c:v>
                </c:pt>
                <c:pt idx="167">
                  <c:v>-3.6499999999999595</c:v>
                </c:pt>
                <c:pt idx="168">
                  <c:v>-3.5999999999999597</c:v>
                </c:pt>
                <c:pt idx="169">
                  <c:v>-3.5499999999999599</c:v>
                </c:pt>
                <c:pt idx="170">
                  <c:v>-3.49999999999996</c:v>
                </c:pt>
                <c:pt idx="171">
                  <c:v>-3.4499999999999602</c:v>
                </c:pt>
                <c:pt idx="172">
                  <c:v>-3.3999999999999604</c:v>
                </c:pt>
                <c:pt idx="173">
                  <c:v>-3.3499999999999606</c:v>
                </c:pt>
                <c:pt idx="174">
                  <c:v>-3.2999999999999607</c:v>
                </c:pt>
                <c:pt idx="175">
                  <c:v>-3.2499999999999609</c:v>
                </c:pt>
                <c:pt idx="176">
                  <c:v>-3.1999999999999611</c:v>
                </c:pt>
                <c:pt idx="177">
                  <c:v>-3.1499999999999613</c:v>
                </c:pt>
                <c:pt idx="178">
                  <c:v>-3.0999999999999615</c:v>
                </c:pt>
                <c:pt idx="179">
                  <c:v>-3.0499999999999616</c:v>
                </c:pt>
                <c:pt idx="180">
                  <c:v>-2.9999999999999618</c:v>
                </c:pt>
                <c:pt idx="181">
                  <c:v>-2.949999999999962</c:v>
                </c:pt>
                <c:pt idx="182">
                  <c:v>-2.8999999999999622</c:v>
                </c:pt>
                <c:pt idx="183">
                  <c:v>-2.8499999999999623</c:v>
                </c:pt>
                <c:pt idx="184">
                  <c:v>-2.7999999999999625</c:v>
                </c:pt>
                <c:pt idx="185">
                  <c:v>-2.7499999999999627</c:v>
                </c:pt>
                <c:pt idx="186">
                  <c:v>-2.6999999999999629</c:v>
                </c:pt>
                <c:pt idx="187">
                  <c:v>-2.6499999999999631</c:v>
                </c:pt>
                <c:pt idx="188">
                  <c:v>-2.5999999999999632</c:v>
                </c:pt>
                <c:pt idx="189">
                  <c:v>-2.5499999999999634</c:v>
                </c:pt>
                <c:pt idx="190">
                  <c:v>-2.4999999999999636</c:v>
                </c:pt>
                <c:pt idx="191">
                  <c:v>-2.4499999999999638</c:v>
                </c:pt>
                <c:pt idx="192">
                  <c:v>-2.3999999999999639</c:v>
                </c:pt>
                <c:pt idx="193">
                  <c:v>-2.3499999999999641</c:v>
                </c:pt>
                <c:pt idx="194">
                  <c:v>-2.2999999999999643</c:v>
                </c:pt>
                <c:pt idx="195">
                  <c:v>-2.2499999999999645</c:v>
                </c:pt>
                <c:pt idx="196">
                  <c:v>-2.1999999999999647</c:v>
                </c:pt>
                <c:pt idx="197">
                  <c:v>-2.1499999999999648</c:v>
                </c:pt>
                <c:pt idx="198">
                  <c:v>-2.099999999999965</c:v>
                </c:pt>
                <c:pt idx="199">
                  <c:v>-2.0499999999999652</c:v>
                </c:pt>
                <c:pt idx="200">
                  <c:v>-1.9999999999999651</c:v>
                </c:pt>
                <c:pt idx="201">
                  <c:v>-1.9499999999999651</c:v>
                </c:pt>
                <c:pt idx="202">
                  <c:v>-1.8999999999999651</c:v>
                </c:pt>
                <c:pt idx="203">
                  <c:v>-1.849999999999965</c:v>
                </c:pt>
                <c:pt idx="204">
                  <c:v>-1.799999999999965</c:v>
                </c:pt>
                <c:pt idx="205">
                  <c:v>-1.7499999999999649</c:v>
                </c:pt>
                <c:pt idx="206">
                  <c:v>-1.6999999999999649</c:v>
                </c:pt>
                <c:pt idx="207">
                  <c:v>-1.6499999999999648</c:v>
                </c:pt>
                <c:pt idx="208">
                  <c:v>-1.5999999999999648</c:v>
                </c:pt>
                <c:pt idx="209">
                  <c:v>-1.5499999999999647</c:v>
                </c:pt>
                <c:pt idx="210">
                  <c:v>-1.4999999999999647</c:v>
                </c:pt>
                <c:pt idx="211">
                  <c:v>-1.4499999999999647</c:v>
                </c:pt>
                <c:pt idx="212">
                  <c:v>-1.3999999999999646</c:v>
                </c:pt>
                <c:pt idx="213">
                  <c:v>-1.3499999999999646</c:v>
                </c:pt>
                <c:pt idx="214">
                  <c:v>-1.2999999999999645</c:v>
                </c:pt>
                <c:pt idx="215">
                  <c:v>-1.2499999999999645</c:v>
                </c:pt>
                <c:pt idx="216">
                  <c:v>-1.1999999999999644</c:v>
                </c:pt>
                <c:pt idx="217">
                  <c:v>-1.1499999999999644</c:v>
                </c:pt>
                <c:pt idx="218">
                  <c:v>-1.0999999999999643</c:v>
                </c:pt>
                <c:pt idx="219">
                  <c:v>-1.0499999999999643</c:v>
                </c:pt>
                <c:pt idx="220">
                  <c:v>-0.99999999999996425</c:v>
                </c:pt>
                <c:pt idx="221">
                  <c:v>-0.94999999999996421</c:v>
                </c:pt>
                <c:pt idx="222">
                  <c:v>-0.89999999999996416</c:v>
                </c:pt>
                <c:pt idx="223">
                  <c:v>-0.84999999999996412</c:v>
                </c:pt>
                <c:pt idx="224">
                  <c:v>-0.79999999999996407</c:v>
                </c:pt>
                <c:pt idx="225">
                  <c:v>-0.74999999999996403</c:v>
                </c:pt>
                <c:pt idx="226">
                  <c:v>-0.69999999999996398</c:v>
                </c:pt>
                <c:pt idx="227">
                  <c:v>-0.64999999999996394</c:v>
                </c:pt>
                <c:pt idx="228">
                  <c:v>-0.5999999999999639</c:v>
                </c:pt>
                <c:pt idx="229">
                  <c:v>-0.54999999999996385</c:v>
                </c:pt>
                <c:pt idx="230">
                  <c:v>-0.49999999999996386</c:v>
                </c:pt>
                <c:pt idx="231">
                  <c:v>-0.44999999999996387</c:v>
                </c:pt>
                <c:pt idx="232">
                  <c:v>-0.39999999999996388</c:v>
                </c:pt>
                <c:pt idx="233">
                  <c:v>-0.3499999999999639</c:v>
                </c:pt>
                <c:pt idx="234">
                  <c:v>-0.29999999999996391</c:v>
                </c:pt>
                <c:pt idx="235">
                  <c:v>-0.24999999999996392</c:v>
                </c:pt>
                <c:pt idx="236">
                  <c:v>-0.19999999999996393</c:v>
                </c:pt>
                <c:pt idx="237">
                  <c:v>-0.14999999999996394</c:v>
                </c:pt>
                <c:pt idx="238">
                  <c:v>-9.9999999999963937E-2</c:v>
                </c:pt>
                <c:pt idx="239">
                  <c:v>-4.9999999999963934E-2</c:v>
                </c:pt>
                <c:pt idx="240">
                  <c:v>3.6068370512509773E-14</c:v>
                </c:pt>
                <c:pt idx="241">
                  <c:v>5.0000000000036071E-2</c:v>
                </c:pt>
                <c:pt idx="242">
                  <c:v>0.10000000000003607</c:v>
                </c:pt>
                <c:pt idx="243">
                  <c:v>0.15000000000003608</c:v>
                </c:pt>
                <c:pt idx="244">
                  <c:v>0.20000000000003609</c:v>
                </c:pt>
                <c:pt idx="245">
                  <c:v>0.25000000000003608</c:v>
                </c:pt>
                <c:pt idx="246">
                  <c:v>0.30000000000003607</c:v>
                </c:pt>
                <c:pt idx="247">
                  <c:v>0.35000000000003606</c:v>
                </c:pt>
                <c:pt idx="248">
                  <c:v>0.40000000000003605</c:v>
                </c:pt>
                <c:pt idx="249">
                  <c:v>0.45000000000003604</c:v>
                </c:pt>
                <c:pt idx="250">
                  <c:v>0.50000000000003608</c:v>
                </c:pt>
                <c:pt idx="251">
                  <c:v>0.55000000000003613</c:v>
                </c:pt>
                <c:pt idx="252">
                  <c:v>0.60000000000003617</c:v>
                </c:pt>
                <c:pt idx="253">
                  <c:v>0.65000000000003622</c:v>
                </c:pt>
                <c:pt idx="254">
                  <c:v>0.70000000000003626</c:v>
                </c:pt>
                <c:pt idx="255">
                  <c:v>0.7500000000000363</c:v>
                </c:pt>
                <c:pt idx="256">
                  <c:v>0.80000000000003635</c:v>
                </c:pt>
                <c:pt idx="257">
                  <c:v>0.85000000000003639</c:v>
                </c:pt>
                <c:pt idx="258">
                  <c:v>0.90000000000003644</c:v>
                </c:pt>
                <c:pt idx="259">
                  <c:v>0.95000000000003648</c:v>
                </c:pt>
                <c:pt idx="260">
                  <c:v>0</c:v>
                </c:pt>
                <c:pt idx="261">
                  <c:v>0.05</c:v>
                </c:pt>
                <c:pt idx="262">
                  <c:v>0.1</c:v>
                </c:pt>
                <c:pt idx="263">
                  <c:v>0.15000000000000002</c:v>
                </c:pt>
                <c:pt idx="264">
                  <c:v>0.2</c:v>
                </c:pt>
                <c:pt idx="265">
                  <c:v>0.25</c:v>
                </c:pt>
                <c:pt idx="266">
                  <c:v>0.3</c:v>
                </c:pt>
                <c:pt idx="267">
                  <c:v>0.35</c:v>
                </c:pt>
                <c:pt idx="268">
                  <c:v>0.39999999999999997</c:v>
                </c:pt>
                <c:pt idx="269">
                  <c:v>0.44999999999999996</c:v>
                </c:pt>
                <c:pt idx="270">
                  <c:v>0.49999999999999994</c:v>
                </c:pt>
                <c:pt idx="271">
                  <c:v>0.54999999999999993</c:v>
                </c:pt>
                <c:pt idx="272">
                  <c:v>0.6</c:v>
                </c:pt>
                <c:pt idx="273">
                  <c:v>0.65</c:v>
                </c:pt>
                <c:pt idx="274">
                  <c:v>0.70000000000000007</c:v>
                </c:pt>
                <c:pt idx="275">
                  <c:v>0.75000000000000011</c:v>
                </c:pt>
                <c:pt idx="276">
                  <c:v>0.80000000000000016</c:v>
                </c:pt>
                <c:pt idx="277">
                  <c:v>0.8500000000000002</c:v>
                </c:pt>
                <c:pt idx="278">
                  <c:v>0.90000000000000024</c:v>
                </c:pt>
                <c:pt idx="279">
                  <c:v>0.95000000000000029</c:v>
                </c:pt>
                <c:pt idx="280">
                  <c:v>1.0000000000000002</c:v>
                </c:pt>
                <c:pt idx="281">
                  <c:v>0</c:v>
                </c:pt>
                <c:pt idx="282">
                  <c:v>0.05</c:v>
                </c:pt>
                <c:pt idx="283">
                  <c:v>0.1</c:v>
                </c:pt>
                <c:pt idx="284">
                  <c:v>0.15000000000000002</c:v>
                </c:pt>
                <c:pt idx="285">
                  <c:v>0.2</c:v>
                </c:pt>
                <c:pt idx="286">
                  <c:v>0.25</c:v>
                </c:pt>
                <c:pt idx="287">
                  <c:v>0.3</c:v>
                </c:pt>
                <c:pt idx="288">
                  <c:v>0.35</c:v>
                </c:pt>
                <c:pt idx="289">
                  <c:v>0.39999999999999997</c:v>
                </c:pt>
                <c:pt idx="290">
                  <c:v>0.44999999999999996</c:v>
                </c:pt>
                <c:pt idx="291">
                  <c:v>0.49999999999999994</c:v>
                </c:pt>
                <c:pt idx="292">
                  <c:v>0.54999999999999993</c:v>
                </c:pt>
                <c:pt idx="293">
                  <c:v>0.6</c:v>
                </c:pt>
              </c:numCache>
            </c:numRef>
          </c:xVal>
          <c:yVal>
            <c:numRef>
              <c:f>'Ag-tiossulfato'!$K$51:$K$344</c:f>
              <c:numCache>
                <c:formatCode>0.00E+00</c:formatCode>
                <c:ptCount val="294"/>
                <c:pt idx="0">
                  <c:v>6.5367297125190594E-4</c:v>
                </c:pt>
                <c:pt idx="1">
                  <c:v>7.3337465055213805E-4</c:v>
                </c:pt>
                <c:pt idx="2" formatCode="General">
                  <c:v>8.2278627444317722E-4</c:v>
                </c:pt>
                <c:pt idx="3" formatCode="General">
                  <c:v>9.2308872265828529E-4</c:v>
                </c:pt>
                <c:pt idx="4" formatCode="General">
                  <c:v>1.0356059530694391E-3</c:v>
                </c:pt>
                <c:pt idx="5" formatCode="General">
                  <c:v>1.1618221989631509E-3</c:v>
                </c:pt>
                <c:pt idx="6" formatCode="General">
                  <c:v>1.3034011975067341E-3</c:v>
                </c:pt>
                <c:pt idx="7" formatCode="General">
                  <c:v>1.4622076799967047E-3</c:v>
                </c:pt>
                <c:pt idx="8" formatCode="General">
                  <c:v>1.6403313782110962E-3</c:v>
                </c:pt>
                <c:pt idx="9" formatCode="General">
                  <c:v>1.8401138266970945E-3</c:v>
                </c:pt>
                <c:pt idx="10" formatCode="General">
                  <c:v>2.0641782680523584E-3</c:v>
                </c:pt>
                <c:pt idx="11" formatCode="General">
                  <c:v>2.3154629970658465E-3</c:v>
                </c:pt>
                <c:pt idx="12" formatCode="General">
                  <c:v>2.5972585097329879E-3</c:v>
                </c:pt>
                <c:pt idx="13" formatCode="General">
                  <c:v>2.9132488542801824E-3</c:v>
                </c:pt>
                <c:pt idx="14" formatCode="General">
                  <c:v>3.2675576128815744E-3</c:v>
                </c:pt>
                <c:pt idx="15" formatCode="General">
                  <c:v>3.6647989739613273E-3</c:v>
                </c:pt>
                <c:pt idx="16" formatCode="General">
                  <c:v>4.1101343848002868E-3</c:v>
                </c:pt>
                <c:pt idx="17" formatCode="General">
                  <c:v>4.6093353012002696E-3</c:v>
                </c:pt>
                <c:pt idx="18" formatCode="General">
                  <c:v>5.1688525733500712E-3</c:v>
                </c:pt>
                <c:pt idx="19" formatCode="General">
                  <c:v>5.7958930223710615E-3</c:v>
                </c:pt>
                <c:pt idx="20" formatCode="General">
                  <c:v>6.4985037671982234E-3</c:v>
                </c:pt>
                <c:pt idx="21" formatCode="General">
                  <c:v>7.2856648525309441E-3</c:v>
                </c:pt>
                <c:pt idx="22" formatCode="General">
                  <c:v>8.1673907006045484E-3</c:v>
                </c:pt>
                <c:pt idx="23" formatCode="General">
                  <c:v>9.1548408562997837E-3</c:v>
                </c:pt>
                <c:pt idx="24" formatCode="General">
                  <c:v>1.0260440408986788E-2</c:v>
                </c:pt>
                <c:pt idx="25" formatCode="General">
                  <c:v>1.1498010346159148E-2</c:v>
                </c:pt>
                <c:pt idx="26" formatCode="General">
                  <c:v>1.2882907912072739E-2</c:v>
                </c:pt>
                <c:pt idx="27" formatCode="General">
                  <c:v>1.443217679579915E-2</c:v>
                </c:pt>
                <c:pt idx="28" formatCode="General">
                  <c:v>1.6164706641472175E-2</c:v>
                </c:pt>
                <c:pt idx="29" formatCode="General">
                  <c:v>1.8101400940675499E-2</c:v>
                </c:pt>
                <c:pt idx="30" formatCode="General">
                  <c:v>2.026535181201191E-2</c:v>
                </c:pt>
                <c:pt idx="31" formatCode="General">
                  <c:v>2.2682019472766657E-2</c:v>
                </c:pt>
                <c:pt idx="32" formatCode="General">
                  <c:v>2.5379413337404125E-2</c:v>
                </c:pt>
                <c:pt idx="33" formatCode="General">
                  <c:v>2.8388270611955629E-2</c:v>
                </c:pt>
                <c:pt idx="34" formatCode="General">
                  <c:v>3.1742226967821807E-2</c:v>
                </c:pt>
                <c:pt idx="35" formatCode="General">
                  <c:v>3.5477972352519524E-2</c:v>
                </c:pt>
                <c:pt idx="36" formatCode="General">
                  <c:v>3.9635383215391666E-2</c:v>
                </c:pt>
                <c:pt idx="37" formatCode="General">
                  <c:v>4.4257620393007166E-2</c:v>
                </c:pt>
                <c:pt idx="38" formatCode="General">
                  <c:v>4.939117963137931E-2</c:v>
                </c:pt>
                <c:pt idx="39" formatCode="General">
                  <c:v>5.5085879268284683E-2</c:v>
                </c:pt>
                <c:pt idx="40" formatCode="General">
                  <c:v>6.1394767046241486E-2</c:v>
                </c:pt>
                <c:pt idx="41" formatCode="General">
                  <c:v>6.8373925514118139E-2</c:v>
                </c:pt>
                <c:pt idx="42" formatCode="General">
                  <c:v>7.6082153206713063E-2</c:v>
                </c:pt>
                <c:pt idx="43" formatCode="General">
                  <c:v>8.4580497048000455E-2</c:v>
                </c:pt>
                <c:pt idx="44" formatCode="General">
                  <c:v>9.3931610572658794E-2</c:v>
                </c:pt>
                <c:pt idx="45" formatCode="General">
                  <c:v>0.10419891305857287</c:v>
                </c:pt>
                <c:pt idx="46" formatCode="General">
                  <c:v>0.11544552704673194</c:v>
                </c:pt>
                <c:pt idx="47" formatCode="General">
                  <c:v>0.12773297658403229</c:v>
                </c:pt>
                <c:pt idx="48" formatCode="General">
                  <c:v>0.14111963645120126</c:v>
                </c:pt>
                <c:pt idx="49" formatCode="General">
                  <c:v>0.15565893414719578</c:v>
                </c:pt>
                <c:pt idx="50" formatCode="General">
                  <c:v>0.17139732181806108</c:v>
                </c:pt>
                <c:pt idx="51" formatCode="General">
                  <c:v>0.18837205463643972</c:v>
                </c:pt>
                <c:pt idx="52" formatCode="General">
                  <c:v>0.2066088348621582</c:v>
                </c:pt>
                <c:pt idx="53" formatCode="General">
                  <c:v>0.22611940580728138</c:v>
                </c:pt>
                <c:pt idx="54" formatCode="General">
                  <c:v>0.24689920530256201</c:v>
                </c:pt>
                <c:pt idx="55" formatCode="General">
                  <c:v>0.26892521135841985</c:v>
                </c:pt>
                <c:pt idx="56" formatCode="General">
                  <c:v>0.29215413022681053</c:v>
                </c:pt>
                <c:pt idx="57" formatCode="General">
                  <c:v>0.31652108535002638</c:v>
                </c:pt>
                <c:pt idx="58" formatCode="General">
                  <c:v>0.34193896122891293</c:v>
                </c:pt>
                <c:pt idx="59" formatCode="General">
                  <c:v>0.36829853636038817</c:v>
                </c:pt>
                <c:pt idx="60" formatCode="General">
                  <c:v>0.39546950290652333</c:v>
                </c:pt>
                <c:pt idx="61" formatCode="General">
                  <c:v>0.4233024186365314</c:v>
                </c:pt>
                <c:pt idx="62" formatCode="General">
                  <c:v>0.45163157240687901</c:v>
                </c:pt>
                <c:pt idx="63" formatCode="General">
                  <c:v>0.48027867392144991</c:v>
                </c:pt>
                <c:pt idx="64" formatCode="General">
                  <c:v>0.50905720947963895</c:v>
                </c:pt>
                <c:pt idx="65" formatCode="General">
                  <c:v>0.53777724634733792</c:v>
                </c:pt>
                <c:pt idx="66" formatCode="General">
                  <c:v>0.56625042707716455</c:v>
                </c:pt>
                <c:pt idx="67" formatCode="General">
                  <c:v>0.59429487727411889</c:v>
                </c:pt>
                <c:pt idx="68" formatCode="General">
                  <c:v>0.62173975847700458</c:v>
                </c:pt>
                <c:pt idx="69" formatCode="General">
                  <c:v>0.64842923084264559</c:v>
                </c:pt>
                <c:pt idx="70" formatCode="General">
                  <c:v>0.6742256435603684</c:v>
                </c:pt>
                <c:pt idx="71" formatCode="General">
                  <c:v>0.69901183721302684</c:v>
                </c:pt>
                <c:pt idx="72" formatCode="General">
                  <c:v>0.72269251324434403</c:v>
                </c:pt>
                <c:pt idx="73" formatCode="General">
                  <c:v>0.74519469312796249</c:v>
                </c:pt>
                <c:pt idx="74" formatCode="General">
                  <c:v>0.76646734706775921</c:v>
                </c:pt>
                <c:pt idx="75" formatCode="General">
                  <c:v>0.78648031466517832</c:v>
                </c:pt>
                <c:pt idx="76" formatCode="General">
                  <c:v>0.80522266607691395</c:v>
                </c:pt>
                <c:pt idx="77" formatCode="General">
                  <c:v>0.82270066218817162</c:v>
                </c:pt>
                <c:pt idx="78" formatCode="General">
                  <c:v>0.83893546845133238</c:v>
                </c:pt>
                <c:pt idx="79" formatCode="General">
                  <c:v>0.85396076256782205</c:v>
                </c:pt>
                <c:pt idx="80" formatCode="General">
                  <c:v>0.86782035478421693</c:v>
                </c:pt>
                <c:pt idx="81" formatCode="General">
                  <c:v>0.88056591471340062</c:v>
                </c:pt>
                <c:pt idx="82" formatCode="General">
                  <c:v>0.89225487320241159</c:v>
                </c:pt>
                <c:pt idx="83" formatCode="General">
                  <c:v>0.90294854403192815</c:v>
                </c:pt>
                <c:pt idx="84" formatCode="General">
                  <c:v>0.91271048955840062</c:v>
                </c:pt>
                <c:pt idx="85" formatCode="General">
                  <c:v>0.92160513751872453</c:v>
                </c:pt>
                <c:pt idx="86" formatCode="General">
                  <c:v>0.9296966432799475</c:v>
                </c:pt>
                <c:pt idx="87" formatCode="General">
                  <c:v>0.93704798261430111</c:v>
                </c:pt>
                <c:pt idx="88" formatCode="General">
                  <c:v>0.94372025415447036</c:v>
                </c:pt>
                <c:pt idx="89" formatCode="General">
                  <c:v>0.94977216746120363</c:v>
                </c:pt>
                <c:pt idx="90" formatCode="General">
                  <c:v>0.95525969151724321</c:v>
                </c:pt>
                <c:pt idx="91" formatCode="General">
                  <c:v>0.96023583888729636</c:v>
                </c:pt>
                <c:pt idx="92" formatCode="General">
                  <c:v>0.96475056226501799</c:v>
                </c:pt>
                <c:pt idx="93" formatCode="General">
                  <c:v>0.96885074226344625</c:v>
                </c:pt>
                <c:pt idx="94" formatCode="General">
                  <c:v>0.97258024778226482</c:v>
                </c:pt>
                <c:pt idx="95" formatCode="General">
                  <c:v>0.97598005287197043</c:v>
                </c:pt>
                <c:pt idx="96" formatCode="General">
                  <c:v>0.97908839654953361</c:v>
                </c:pt>
                <c:pt idx="97" formatCode="General">
                  <c:v>0.98194097439655514</c:v>
                </c:pt>
                <c:pt idx="98" formatCode="General">
                  <c:v>0.98457115292738151</c:v>
                </c:pt>
                <c:pt idx="99" formatCode="General">
                  <c:v>0.98701019962099223</c:v>
                </c:pt>
                <c:pt idx="100" formatCode="General">
                  <c:v>0.98928752315935231</c:v>
                </c:pt>
                <c:pt idx="101" formatCode="General">
                  <c:v>0.99143091981370757</c:v>
                </c:pt>
                <c:pt idx="102" formatCode="General">
                  <c:v>0.99346682308510159</c:v>
                </c:pt>
                <c:pt idx="103" formatCode="General">
                  <c:v>0.99542055465679291</c:v>
                </c:pt>
                <c:pt idx="104" formatCode="General">
                  <c:v>0.99731657547616015</c:v>
                </c:pt>
                <c:pt idx="105" formatCode="General">
                  <c:v>0.99917873637271648</c:v>
                </c:pt>
                <c:pt idx="106" formatCode="General">
                  <c:v>1.0010305280555056</c:v>
                </c:pt>
                <c:pt idx="107" formatCode="General">
                  <c:v>1.002895330632257</c:v>
                </c:pt>
                <c:pt idx="108" formatCode="General">
                  <c:v>1.0047966629651368</c:v>
                </c:pt>
                <c:pt idx="109" formatCode="General">
                  <c:v>1.0067584322302627</c:v>
                </c:pt>
                <c:pt idx="110" formatCode="General">
                  <c:v>1.0088051839824463</c:v>
                </c:pt>
                <c:pt idx="111" formatCode="General">
                  <c:v>1.0109623528402789</c:v>
                </c:pt>
                <c:pt idx="112" formatCode="General">
                  <c:v>1.0132565135926688</c:v>
                </c:pt>
                <c:pt idx="113" formatCode="General">
                  <c:v>1.0157156320749252</c:v>
                </c:pt>
                <c:pt idx="114" formatCode="General">
                  <c:v>1.0183693145550636</c:v>
                </c:pt>
                <c:pt idx="115" formatCode="General">
                  <c:v>1.0212490535906509</c:v>
                </c:pt>
                <c:pt idx="116" formatCode="General">
                  <c:v>1.0243884673420469</c:v>
                </c:pt>
                <c:pt idx="117" formatCode="General">
                  <c:v>1.0278235281376598</c:v>
                </c:pt>
                <c:pt idx="118" formatCode="General">
                  <c:v>1.0315927746605531</c:v>
                </c:pt>
                <c:pt idx="119" formatCode="General">
                  <c:v>1.0357375004479195</c:v>
                </c:pt>
                <c:pt idx="120" formatCode="General">
                  <c:v>1.0403019094596011</c:v>
                </c:pt>
                <c:pt idx="121" formatCode="General">
                  <c:v>1.0453332272886235</c:v>
                </c:pt>
                <c:pt idx="122" formatCode="General">
                  <c:v>1.0508817541885456</c:v>
                </c:pt>
                <c:pt idx="123" formatCode="General">
                  <c:v>1.05700084354587</c:v>
                </c:pt>
                <c:pt idx="124" formatCode="General">
                  <c:v>1.0637467868421102</c:v>
                </c:pt>
                <c:pt idx="125" formatCode="General">
                  <c:v>1.0711785836987275</c:v>
                </c:pt>
                <c:pt idx="126" formatCode="General">
                  <c:v>1.0793575735192711</c:v>
                </c:pt>
                <c:pt idx="127" formatCode="General">
                  <c:v>1.0883469038591991</c:v>
                </c:pt>
                <c:pt idx="128" formatCode="General">
                  <c:v>1.0982108103763895</c:v>
                </c:pt>
                <c:pt idx="129" formatCode="General">
                  <c:v>1.1090136845419412</c:v>
                </c:pt>
                <c:pt idx="130" formatCode="General">
                  <c:v>1.120818908788604</c:v>
                </c:pt>
                <c:pt idx="131" formatCode="General">
                  <c:v>1.1336874450419354</c:v>
                </c:pt>
                <c:pt idx="132" formatCode="General">
                  <c:v>1.1476761721834703</c:v>
                </c:pt>
                <c:pt idx="133" formatCode="General">
                  <c:v>1.1628359813738272</c:v>
                </c:pt>
                <c:pt idx="134" formatCode="General">
                  <c:v>1.179209655499184</c:v>
                </c:pt>
                <c:pt idx="135" formatCode="General">
                  <c:v>1.1968295800720272</c:v>
                </c:pt>
                <c:pt idx="136" formatCode="General">
                  <c:v>1.2157153569248826</c:v>
                </c:pt>
                <c:pt idx="137" formatCode="General">
                  <c:v>1.2358714174889511</c:v>
                </c:pt>
                <c:pt idx="138" formatCode="General">
                  <c:v>1.2572847570790362</c:v>
                </c:pt>
                <c:pt idx="139" formatCode="General">
                  <c:v>1.2799229324117494</c:v>
                </c:pt>
                <c:pt idx="140" formatCode="General">
                  <c:v>1.3037324780415895</c:v>
                </c:pt>
                <c:pt idx="141" formatCode="General">
                  <c:v>1.3286378998590065</c:v>
                </c:pt>
                <c:pt idx="142" formatCode="General">
                  <c:v>1.3545413920602765</c:v>
                </c:pt>
                <c:pt idx="143" formatCode="General">
                  <c:v>1.381323396029063</c:v>
                </c:pt>
                <c:pt idx="144" formatCode="General">
                  <c:v>1.4088440751704898</c:v>
                </c:pt>
                <c:pt idx="145" formatCode="General">
                  <c:v>1.4369457210846883</c:v>
                </c:pt>
                <c:pt idx="146" formatCode="General">
                  <c:v>1.4654560382637953</c:v>
                </c:pt>
                <c:pt idx="147" formatCode="General">
                  <c:v>1.494192183653188</c:v>
                </c:pt>
                <c:pt idx="148" formatCode="General">
                  <c:v>1.5229653721914107</c:v>
                </c:pt>
                <c:pt idx="149" formatCode="General">
                  <c:v>1.5515858081633658</c:v>
                </c:pt>
                <c:pt idx="150" formatCode="General">
                  <c:v>1.5798676718163713</c:v>
                </c:pt>
                <c:pt idx="151" formatCode="General">
                  <c:v>1.6076338854611589</c:v>
                </c:pt>
                <c:pt idx="152" formatCode="General">
                  <c:v>1.6347204039532468</c:v>
                </c:pt>
                <c:pt idx="153" formatCode="General">
                  <c:v>1.6609798181003994</c:v>
                </c:pt>
                <c:pt idx="154" formatCode="General">
                  <c:v>1.6862841201555157</c:v>
                </c:pt>
                <c:pt idx="155" formatCode="General">
                  <c:v>1.710526550178546</c:v>
                </c:pt>
                <c:pt idx="156" formatCode="General">
                  <c:v>1.7336225122305333</c:v>
                </c:pt>
                <c:pt idx="157" formatCode="General">
                  <c:v>1.7555096125207323</c:v>
                </c:pt>
                <c:pt idx="158" formatCode="General">
                  <c:v>1.7761469221102926</c:v>
                </c:pt>
                <c:pt idx="159" formatCode="General">
                  <c:v>1.795513601393351</c:v>
                </c:pt>
                <c:pt idx="160" formatCode="General">
                  <c:v>1.8136070416239858</c:v>
                </c:pt>
                <c:pt idx="161" formatCode="General">
                  <c:v>1.830440681617354</c:v>
                </c:pt>
                <c:pt idx="162" formatCode="General">
                  <c:v>1.8460416482480315</c:v>
                </c:pt>
                <c:pt idx="163" formatCode="General">
                  <c:v>1.8604483510450274</c:v>
                </c:pt>
                <c:pt idx="164" formatCode="General">
                  <c:v>1.8737081376742282</c:v>
                </c:pt>
                <c:pt idx="165" formatCode="General">
                  <c:v>1.8858750916492146</c:v>
                </c:pt>
                <c:pt idx="166" formatCode="General">
                  <c:v>1.8970080287945281</c:v>
                </c:pt>
                <c:pt idx="167" formatCode="General">
                  <c:v>1.9071687266018944</c:v>
                </c:pt>
                <c:pt idx="168" formatCode="General">
                  <c:v>1.9164204017278679</c:v>
                </c:pt>
                <c:pt idx="169" formatCode="General">
                  <c:v>1.9248264359130223</c:v>
                </c:pt>
                <c:pt idx="170" formatCode="General">
                  <c:v>1.9324493395190707</c:v>
                </c:pt>
                <c:pt idx="171" formatCode="General">
                  <c:v>1.9393499343279326</c:v>
                </c:pt>
                <c:pt idx="172" formatCode="General">
                  <c:v>1.9455867326973662</c:v>
                </c:pt>
                <c:pt idx="173" formatCode="General">
                  <c:v>1.9512154880257533</c:v>
                </c:pt>
                <c:pt idx="174" formatCode="General">
                  <c:v>1.9562888911584395</c:v>
                </c:pt>
                <c:pt idx="175" formatCode="General">
                  <c:v>1.9608563883410561</c:v>
                </c:pt>
                <c:pt idx="176" formatCode="General">
                  <c:v>1.9649640981449688</c:v>
                </c:pt>
                <c:pt idx="177" formatCode="General">
                  <c:v>1.9686548070986429</c:v>
                </c:pt>
                <c:pt idx="178" formatCode="General">
                  <c:v>1.9719680262847723</c:v>
                </c:pt>
                <c:pt idx="179" formatCode="General">
                  <c:v>1.9749400937104258</c:v>
                </c:pt>
                <c:pt idx="180" formatCode="General">
                  <c:v>1.9776043096938689</c:v>
                </c:pt>
                <c:pt idx="181" formatCode="General">
                  <c:v>1.979991094754616</c:v>
                </c:pt>
                <c:pt idx="182" formatCode="General">
                  <c:v>1.9821281614984716</c:v>
                </c:pt>
                <c:pt idx="183" formatCode="General">
                  <c:v>1.9840406937399082</c:v>
                </c:pt>
                <c:pt idx="184" formatCode="General">
                  <c:v>1.9857515276021136</c:v>
                </c:pt>
                <c:pt idx="185" formatCode="General">
                  <c:v>1.9872813305946764</c:v>
                </c:pt>
                <c:pt idx="186" formatCode="General">
                  <c:v>1.9886487757111801</c:v>
                </c:pt>
                <c:pt idx="187" formatCode="General">
                  <c:v>1.9898707084386951</c:v>
                </c:pt>
                <c:pt idx="188" formatCode="General">
                  <c:v>1.9909623052536982</c:v>
                </c:pt>
                <c:pt idx="189" formatCode="General">
                  <c:v>1.9919372227189129</c:v>
                </c:pt>
                <c:pt idx="190" formatCode="General">
                  <c:v>1.9928077367159971</c:v>
                </c:pt>
                <c:pt idx="191" formatCode="General">
                  <c:v>1.9935848716704014</c:v>
                </c:pt>
                <c:pt idx="192" formatCode="General">
                  <c:v>1.9942785198652466</c:v>
                </c:pt>
                <c:pt idx="193" formatCode="General">
                  <c:v>1.9948975511161779</c:v>
                </c:pt>
                <c:pt idx="194" formatCode="General">
                  <c:v>1.9954499132022598</c:v>
                </c:pt>
                <c:pt idx="195" formatCode="General">
                  <c:v>1.9959427235299469</c:v>
                </c:pt>
                <c:pt idx="196" formatCode="General">
                  <c:v>1.9963823525571331</c:v>
                </c:pt>
                <c:pt idx="197" formatCode="General">
                  <c:v>1.9967744995299217</c:v>
                </c:pt>
                <c:pt idx="198" formatCode="General">
                  <c:v>1.9971242610917712</c:v>
                </c:pt>
                <c:pt idx="199" formatCode="General">
                  <c:v>1.9974361933182354</c:v>
                </c:pt>
                <c:pt idx="200" formatCode="General">
                  <c:v>1.9977143677142164</c:v>
                </c:pt>
                <c:pt idx="201" formatCode="General">
                  <c:v>1.9979624216875984</c:v>
                </c:pt>
                <c:pt idx="202" formatCode="General">
                  <c:v>1.9981836039857537</c:v>
                </c:pt>
                <c:pt idx="203" formatCode="General">
                  <c:v>1.9983808155513327</c:v>
                </c:pt>
                <c:pt idx="204" formatCode="General">
                  <c:v>1.9985566462224411</c:v>
                </c:pt>
                <c:pt idx="205" formatCode="General">
                  <c:v>1.9987134076708168</c:v>
                </c:pt>
                <c:pt idx="206" formatCode="General">
                  <c:v>1.9988531629405417</c:v>
                </c:pt>
                <c:pt idx="207" formatCode="General">
                  <c:v>1.9989777529198536</c:v>
                </c:pt>
                <c:pt idx="208" formatCode="General">
                  <c:v>1.9990888200499199</c:v>
                </c:pt>
                <c:pt idx="209" formatCode="General">
                  <c:v>1.9991878295474923</c:v>
                </c:pt>
                <c:pt idx="210" formatCode="General">
                  <c:v>1.9992760883929366</c:v>
                </c:pt>
                <c:pt idx="211" formatCode="General">
                  <c:v>1.9993547623117114</c:v>
                </c:pt>
                <c:pt idx="212" formatCode="General">
                  <c:v>1.9994248909555616</c:v>
                </c:pt>
                <c:pt idx="213" formatCode="General">
                  <c:v>1.9994874014696684</c:v>
                </c:pt>
                <c:pt idx="214" formatCode="General">
                  <c:v>1.9995431206137912</c:v>
                </c:pt>
                <c:pt idx="215" formatCode="General">
                  <c:v>1.9995927855886004</c:v>
                </c:pt>
                <c:pt idx="216" formatCode="General">
                  <c:v>1.9996370537031807</c:v>
                </c:pt>
                <c:pt idx="217" formatCode="General">
                  <c:v>1.9996765110060404</c:v>
                </c:pt>
                <c:pt idx="218" formatCode="General">
                  <c:v>1.9997116799891648</c:v>
                </c:pt>
                <c:pt idx="219" formatCode="General">
                  <c:v>1.9997430264636518</c:v>
                </c:pt>
                <c:pt idx="220" formatCode="General">
                  <c:v>1.9997709656949996</c:v>
                </c:pt>
                <c:pt idx="221" formatCode="General">
                  <c:v>1.9997958678771119</c:v>
                </c:pt>
                <c:pt idx="222" formatCode="General">
                  <c:v>1.9998180630156597</c:v>
                </c:pt>
                <c:pt idx="223" formatCode="General">
                  <c:v>1.9998378452841441</c:v>
                </c:pt>
                <c:pt idx="224" formatCode="General">
                  <c:v>1.9998554769091652</c:v>
                </c:pt>
                <c:pt idx="225" formatCode="General">
                  <c:v>1.9998711916355354</c:v>
                </c:pt>
                <c:pt idx="226" formatCode="General">
                  <c:v>1.9998851978164145</c:v>
                </c:pt>
                <c:pt idx="227" formatCode="General">
                  <c:v>1.9998976811689411</c:v>
                </c:pt>
                <c:pt idx="228" formatCode="General">
                  <c:v>1.9999088072312599</c:v>
                </c:pt>
                <c:pt idx="229" formatCode="General">
                  <c:v>1.9999187235533789</c:v>
                </c:pt>
                <c:pt idx="230" formatCode="General">
                  <c:v>1.9999275616505219</c:v>
                </c:pt>
                <c:pt idx="231" formatCode="General">
                  <c:v>1.9999354387445545</c:v>
                </c:pt>
                <c:pt idx="232" formatCode="General">
                  <c:v>1.9999424593165838</c:v>
                </c:pt>
                <c:pt idx="233" formatCode="General">
                  <c:v>1.9999487164910568</c:v>
                </c:pt>
                <c:pt idx="234" formatCode="General">
                  <c:v>1.9999542932696568</c:v>
                </c:pt>
                <c:pt idx="235" formatCode="General">
                  <c:v>1.9999592636312458</c:v>
                </c:pt>
                <c:pt idx="236" formatCode="General">
                  <c:v>1.9999636935123299</c:v>
                </c:pt>
                <c:pt idx="237" formatCode="General">
                  <c:v>1.9999676416810552</c:v>
                </c:pt>
                <c:pt idx="238" formatCode="General">
                  <c:v>1.9999711605164117</c:v>
                </c:pt>
                <c:pt idx="239" formatCode="General">
                  <c:v>1.9999742967026002</c:v>
                </c:pt>
                <c:pt idx="240" formatCode="General">
                  <c:v>1.9999770918480486</c:v>
                </c:pt>
                <c:pt idx="241" formatCode="General">
                  <c:v>1.9999795830372369</c:v>
                </c:pt>
                <c:pt idx="242" formatCode="General">
                  <c:v>1.9999818033223704</c:v>
                </c:pt>
                <c:pt idx="243" formatCode="General">
                  <c:v>1.9999837821619293</c:v>
                </c:pt>
                <c:pt idx="244" formatCode="General">
                  <c:v>1.9999855458110893</c:v>
                </c:pt>
                <c:pt idx="245" formatCode="General">
                  <c:v>1.9999871176703543</c:v>
                </c:pt>
                <c:pt idx="246" formatCode="General">
                  <c:v>1.9999885185955302</c:v>
                </c:pt>
                <c:pt idx="247" formatCode="General">
                  <c:v>1.9999897671747036</c:v>
                </c:pt>
                <c:pt idx="248" formatCode="General">
                  <c:v>1.9999908799747335</c:v>
                </c:pt>
                <c:pt idx="249" formatCode="General">
                  <c:v>1.9999918717608978</c:v>
                </c:pt>
                <c:pt idx="250" formatCode="General">
                  <c:v>1.999992755692892</c:v>
                </c:pt>
                <c:pt idx="251" formatCode="General">
                  <c:v>1.9999935434994232</c:v>
                </c:pt>
                <c:pt idx="252" formatCode="General">
                  <c:v>1.9999942456338182</c:v>
                </c:pt>
                <c:pt idx="253" formatCode="General">
                  <c:v>1.999994871412536</c:v>
                </c:pt>
                <c:pt idx="254" formatCode="General">
                  <c:v>1.9999954291389344</c:v>
                </c:pt>
                <c:pt idx="255" formatCode="General">
                  <c:v>1.9999959262138489</c:v>
                </c:pt>
                <c:pt idx="256" formatCode="General">
                  <c:v>1.9999963692326261</c:v>
                </c:pt>
                <c:pt idx="257" formatCode="General">
                  <c:v>1.9999967640739413</c:v>
                </c:pt>
                <c:pt idx="258" formatCode="General">
                  <c:v>1.9999971159768926</c:v>
                </c:pt>
                <c:pt idx="259" formatCode="General">
                  <c:v>1.9999974296109002</c:v>
                </c:pt>
                <c:pt idx="260" formatCode="General">
                  <c:v>1.9999770918480486</c:v>
                </c:pt>
                <c:pt idx="261" formatCode="General">
                  <c:v>1.9999795830372369</c:v>
                </c:pt>
                <c:pt idx="262" formatCode="General">
                  <c:v>1.9999818033223704</c:v>
                </c:pt>
                <c:pt idx="263" formatCode="General">
                  <c:v>1.9999837821619071</c:v>
                </c:pt>
                <c:pt idx="264" formatCode="General">
                  <c:v>1.9999855458110893</c:v>
                </c:pt>
                <c:pt idx="265" formatCode="General">
                  <c:v>1.9999871176703321</c:v>
                </c:pt>
                <c:pt idx="266" formatCode="General">
                  <c:v>1.9999885185955524</c:v>
                </c:pt>
                <c:pt idx="267" formatCode="General">
                  <c:v>1.9999897671747036</c:v>
                </c:pt>
                <c:pt idx="268" formatCode="General">
                  <c:v>1.9999908799747779</c:v>
                </c:pt>
                <c:pt idx="269" formatCode="General">
                  <c:v>1.9999918717608978</c:v>
                </c:pt>
                <c:pt idx="270" formatCode="General">
                  <c:v>1.9999927556929364</c:v>
                </c:pt>
                <c:pt idx="271" formatCode="General">
                  <c:v>1.9999935434994232</c:v>
                </c:pt>
                <c:pt idx="272" formatCode="General">
                  <c:v>1.9999942456337294</c:v>
                </c:pt>
                <c:pt idx="273" formatCode="General">
                  <c:v>1.9999948714124471</c:v>
                </c:pt>
                <c:pt idx="274" formatCode="General">
                  <c:v>1.9999954291389344</c:v>
                </c:pt>
                <c:pt idx="275" formatCode="General">
                  <c:v>1.9999959262137601</c:v>
                </c:pt>
                <c:pt idx="276" formatCode="General">
                  <c:v>1.9999963692326261</c:v>
                </c:pt>
                <c:pt idx="277" formatCode="General">
                  <c:v>1.9999967640740302</c:v>
                </c:pt>
                <c:pt idx="278" formatCode="General">
                  <c:v>1.9999971159770702</c:v>
                </c:pt>
                <c:pt idx="279" formatCode="General">
                  <c:v>1.9999974296107226</c:v>
                </c:pt>
                <c:pt idx="280" formatCode="General">
                  <c:v>1.9999977091377019</c:v>
                </c:pt>
                <c:pt idx="281" formatCode="General">
                  <c:v>1.9999770918480486</c:v>
                </c:pt>
                <c:pt idx="282" formatCode="General">
                  <c:v>1.9999795830372369</c:v>
                </c:pt>
                <c:pt idx="283" formatCode="General">
                  <c:v>1.9999818033223704</c:v>
                </c:pt>
                <c:pt idx="284" formatCode="General">
                  <c:v>1.9999837821619071</c:v>
                </c:pt>
                <c:pt idx="285" formatCode="General">
                  <c:v>1.9999855458110893</c:v>
                </c:pt>
                <c:pt idx="286" formatCode="General">
                  <c:v>1.9999871176703321</c:v>
                </c:pt>
                <c:pt idx="287" formatCode="General">
                  <c:v>1.9999885185955524</c:v>
                </c:pt>
                <c:pt idx="288" formatCode="General">
                  <c:v>1.9999897671747036</c:v>
                </c:pt>
                <c:pt idx="289" formatCode="General">
                  <c:v>1.9999908799747779</c:v>
                </c:pt>
                <c:pt idx="290" formatCode="General">
                  <c:v>1.9999918717608978</c:v>
                </c:pt>
                <c:pt idx="291" formatCode="General">
                  <c:v>1.9999927556929364</c:v>
                </c:pt>
                <c:pt idx="292" formatCode="General">
                  <c:v>1.9999935434994232</c:v>
                </c:pt>
                <c:pt idx="293" formatCode="General">
                  <c:v>1.9999942456337294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CEB-4C01-8AED-DF3CD57B4C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6966528"/>
        <c:axId val="466973584"/>
      </c:scatterChart>
      <c:valAx>
        <c:axId val="466966528"/>
        <c:scaling>
          <c:orientation val="minMax"/>
          <c:max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6973584"/>
        <c:crosses val="autoZero"/>
        <c:crossBetween val="midCat"/>
      </c:valAx>
      <c:valAx>
        <c:axId val="466973584"/>
        <c:scaling>
          <c:orientation val="minMax"/>
          <c:max val="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69665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Pointer</a:t>
            </a:r>
            <a:r>
              <a:rPr lang="pt-BR" baseline="0"/>
              <a:t> Function</a:t>
            </a:r>
            <a:endParaRPr lang="pt-BR"/>
          </a:p>
        </c:rich>
      </c:tx>
      <c:layout>
        <c:manualLayout>
          <c:xMode val="edge"/>
          <c:yMode val="edge"/>
          <c:x val="0.35898240088409999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10040244969378828"/>
          <c:y val="0.16707207207207206"/>
          <c:w val="0.86787341237517723"/>
          <c:h val="0.71488721004469036"/>
        </c:manualLayout>
      </c:layout>
      <c:scatterChart>
        <c:scatterStyle val="smoothMarker"/>
        <c:varyColors val="0"/>
        <c:ser>
          <c:idx val="2"/>
          <c:order val="0"/>
          <c:tx>
            <c:strRef>
              <c:f>Limpa!$P$50</c:f>
              <c:strCache>
                <c:ptCount val="1"/>
                <c:pt idx="0">
                  <c:v>pointer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Limpa!$A$51:$A$344</c:f>
              <c:numCache>
                <c:formatCode>General</c:formatCode>
                <c:ptCount val="294"/>
                <c:pt idx="0">
                  <c:v>-12</c:v>
                </c:pt>
                <c:pt idx="1">
                  <c:v>-11.95</c:v>
                </c:pt>
                <c:pt idx="2">
                  <c:v>-11.899999999999999</c:v>
                </c:pt>
                <c:pt idx="3">
                  <c:v>-11.849999999999998</c:v>
                </c:pt>
                <c:pt idx="4">
                  <c:v>-11.799999999999997</c:v>
                </c:pt>
                <c:pt idx="5">
                  <c:v>-11.749999999999996</c:v>
                </c:pt>
                <c:pt idx="6">
                  <c:v>-11.699999999999996</c:v>
                </c:pt>
                <c:pt idx="7">
                  <c:v>-11.649999999999995</c:v>
                </c:pt>
                <c:pt idx="8">
                  <c:v>-11.599999999999994</c:v>
                </c:pt>
                <c:pt idx="9">
                  <c:v>-11.549999999999994</c:v>
                </c:pt>
                <c:pt idx="10">
                  <c:v>-11.499999999999993</c:v>
                </c:pt>
                <c:pt idx="11">
                  <c:v>-11.449999999999992</c:v>
                </c:pt>
                <c:pt idx="12">
                  <c:v>-11.399999999999991</c:v>
                </c:pt>
                <c:pt idx="13">
                  <c:v>-11.349999999999991</c:v>
                </c:pt>
                <c:pt idx="14">
                  <c:v>-11.29999999999999</c:v>
                </c:pt>
                <c:pt idx="15">
                  <c:v>-11.249999999999989</c:v>
                </c:pt>
                <c:pt idx="16">
                  <c:v>-11.199999999999989</c:v>
                </c:pt>
                <c:pt idx="17">
                  <c:v>-11.149999999999988</c:v>
                </c:pt>
                <c:pt idx="18">
                  <c:v>-11.099999999999987</c:v>
                </c:pt>
                <c:pt idx="19">
                  <c:v>-11.049999999999986</c:v>
                </c:pt>
                <c:pt idx="20">
                  <c:v>-10.999999999999986</c:v>
                </c:pt>
                <c:pt idx="21">
                  <c:v>-10.949999999999985</c:v>
                </c:pt>
                <c:pt idx="22">
                  <c:v>-10.899999999999984</c:v>
                </c:pt>
                <c:pt idx="23">
                  <c:v>-10.849999999999984</c:v>
                </c:pt>
                <c:pt idx="24">
                  <c:v>-10.799999999999983</c:v>
                </c:pt>
                <c:pt idx="25">
                  <c:v>-10.749999999999982</c:v>
                </c:pt>
                <c:pt idx="26">
                  <c:v>-10.699999999999982</c:v>
                </c:pt>
                <c:pt idx="27">
                  <c:v>-10.649999999999981</c:v>
                </c:pt>
                <c:pt idx="28">
                  <c:v>-10.59999999999998</c:v>
                </c:pt>
                <c:pt idx="29">
                  <c:v>-10.549999999999979</c:v>
                </c:pt>
                <c:pt idx="30">
                  <c:v>-10.499999999999979</c:v>
                </c:pt>
                <c:pt idx="31">
                  <c:v>-10.449999999999978</c:v>
                </c:pt>
                <c:pt idx="32">
                  <c:v>-10.399999999999977</c:v>
                </c:pt>
                <c:pt idx="33">
                  <c:v>-10.349999999999977</c:v>
                </c:pt>
                <c:pt idx="34">
                  <c:v>-10.299999999999976</c:v>
                </c:pt>
                <c:pt idx="35">
                  <c:v>-10.249999999999975</c:v>
                </c:pt>
                <c:pt idx="36">
                  <c:v>-10.199999999999974</c:v>
                </c:pt>
                <c:pt idx="37">
                  <c:v>-10.149999999999974</c:v>
                </c:pt>
                <c:pt idx="38">
                  <c:v>-10.099999999999973</c:v>
                </c:pt>
                <c:pt idx="39">
                  <c:v>-10.049999999999972</c:v>
                </c:pt>
                <c:pt idx="40">
                  <c:v>-9.9999999999999716</c:v>
                </c:pt>
                <c:pt idx="41">
                  <c:v>-9.9499999999999709</c:v>
                </c:pt>
                <c:pt idx="42">
                  <c:v>-9.8999999999999702</c:v>
                </c:pt>
                <c:pt idx="43">
                  <c:v>-9.8499999999999694</c:v>
                </c:pt>
                <c:pt idx="44">
                  <c:v>-9.7999999999999687</c:v>
                </c:pt>
                <c:pt idx="45">
                  <c:v>-9.749999999999968</c:v>
                </c:pt>
                <c:pt idx="46">
                  <c:v>-9.6999999999999673</c:v>
                </c:pt>
                <c:pt idx="47">
                  <c:v>-9.6499999999999666</c:v>
                </c:pt>
                <c:pt idx="48">
                  <c:v>-9.5999999999999659</c:v>
                </c:pt>
                <c:pt idx="49">
                  <c:v>-9.5499999999999652</c:v>
                </c:pt>
                <c:pt idx="50">
                  <c:v>-9.4999999999999645</c:v>
                </c:pt>
                <c:pt idx="51">
                  <c:v>-9.4499999999999638</c:v>
                </c:pt>
                <c:pt idx="52">
                  <c:v>-9.3999999999999631</c:v>
                </c:pt>
                <c:pt idx="53">
                  <c:v>-9.3499999999999623</c:v>
                </c:pt>
                <c:pt idx="54">
                  <c:v>-9.2999999999999616</c:v>
                </c:pt>
                <c:pt idx="55">
                  <c:v>-9.2499999999999609</c:v>
                </c:pt>
                <c:pt idx="56">
                  <c:v>-9.1999999999999602</c:v>
                </c:pt>
                <c:pt idx="57">
                  <c:v>-9.1499999999999595</c:v>
                </c:pt>
                <c:pt idx="58">
                  <c:v>-9.0999999999999588</c:v>
                </c:pt>
                <c:pt idx="59">
                  <c:v>-9.0499999999999581</c:v>
                </c:pt>
                <c:pt idx="60">
                  <c:v>-8.9999999999999574</c:v>
                </c:pt>
                <c:pt idx="61">
                  <c:v>-8.9499999999999567</c:v>
                </c:pt>
                <c:pt idx="62">
                  <c:v>-8.8999999999999559</c:v>
                </c:pt>
                <c:pt idx="63">
                  <c:v>-8.8499999999999552</c:v>
                </c:pt>
                <c:pt idx="64">
                  <c:v>-8.7999999999999545</c:v>
                </c:pt>
                <c:pt idx="65">
                  <c:v>-8.7499999999999538</c:v>
                </c:pt>
                <c:pt idx="66">
                  <c:v>-8.6999999999999531</c:v>
                </c:pt>
                <c:pt idx="67">
                  <c:v>-8.6499999999999524</c:v>
                </c:pt>
                <c:pt idx="68">
                  <c:v>-8.5999999999999517</c:v>
                </c:pt>
                <c:pt idx="69">
                  <c:v>-8.549999999999951</c:v>
                </c:pt>
                <c:pt idx="70">
                  <c:v>-8.4999999999999503</c:v>
                </c:pt>
                <c:pt idx="71">
                  <c:v>-8.4499999999999496</c:v>
                </c:pt>
                <c:pt idx="72">
                  <c:v>-8.3999999999999488</c:v>
                </c:pt>
                <c:pt idx="73">
                  <c:v>-8.3499999999999481</c:v>
                </c:pt>
                <c:pt idx="74">
                  <c:v>-8.2999999999999474</c:v>
                </c:pt>
                <c:pt idx="75">
                  <c:v>-8.2499999999999467</c:v>
                </c:pt>
                <c:pt idx="76">
                  <c:v>-8.199999999999946</c:v>
                </c:pt>
                <c:pt idx="77">
                  <c:v>-8.1499999999999453</c:v>
                </c:pt>
                <c:pt idx="78">
                  <c:v>-8.0999999999999446</c:v>
                </c:pt>
                <c:pt idx="79">
                  <c:v>-8.0499999999999439</c:v>
                </c:pt>
                <c:pt idx="80">
                  <c:v>-7.999999999999944</c:v>
                </c:pt>
                <c:pt idx="81">
                  <c:v>-7.9499999999999442</c:v>
                </c:pt>
                <c:pt idx="82">
                  <c:v>-7.8999999999999444</c:v>
                </c:pt>
                <c:pt idx="83">
                  <c:v>-7.8499999999999446</c:v>
                </c:pt>
                <c:pt idx="84">
                  <c:v>-7.7999999999999448</c:v>
                </c:pt>
                <c:pt idx="85">
                  <c:v>-7.7499999999999449</c:v>
                </c:pt>
                <c:pt idx="86">
                  <c:v>-7.6999999999999451</c:v>
                </c:pt>
                <c:pt idx="87">
                  <c:v>-7.6499999999999453</c:v>
                </c:pt>
                <c:pt idx="88">
                  <c:v>-7.5999999999999455</c:v>
                </c:pt>
                <c:pt idx="89">
                  <c:v>-7.5499999999999456</c:v>
                </c:pt>
                <c:pt idx="90">
                  <c:v>-7.4999999999999458</c:v>
                </c:pt>
                <c:pt idx="91">
                  <c:v>-7.449999999999946</c:v>
                </c:pt>
                <c:pt idx="92">
                  <c:v>-7.3999999999999462</c:v>
                </c:pt>
                <c:pt idx="93">
                  <c:v>-7.3499999999999464</c:v>
                </c:pt>
                <c:pt idx="94">
                  <c:v>-7.2999999999999465</c:v>
                </c:pt>
                <c:pt idx="95">
                  <c:v>-7.2499999999999467</c:v>
                </c:pt>
                <c:pt idx="96">
                  <c:v>-7.1999999999999469</c:v>
                </c:pt>
                <c:pt idx="97">
                  <c:v>-7.1499999999999471</c:v>
                </c:pt>
                <c:pt idx="98">
                  <c:v>-7.0999999999999472</c:v>
                </c:pt>
                <c:pt idx="99">
                  <c:v>-7.0499999999999474</c:v>
                </c:pt>
                <c:pt idx="100">
                  <c:v>-6.9999999999999476</c:v>
                </c:pt>
                <c:pt idx="101">
                  <c:v>-6.9499999999999478</c:v>
                </c:pt>
                <c:pt idx="102">
                  <c:v>-6.899999999999948</c:v>
                </c:pt>
                <c:pt idx="103">
                  <c:v>-6.8499999999999481</c:v>
                </c:pt>
                <c:pt idx="104">
                  <c:v>-6.7999999999999483</c:v>
                </c:pt>
                <c:pt idx="105">
                  <c:v>-6.7499999999999485</c:v>
                </c:pt>
                <c:pt idx="106">
                  <c:v>-6.6999999999999487</c:v>
                </c:pt>
                <c:pt idx="107">
                  <c:v>-6.6499999999999488</c:v>
                </c:pt>
                <c:pt idx="108">
                  <c:v>-6.599999999999949</c:v>
                </c:pt>
                <c:pt idx="109">
                  <c:v>-6.5499999999999492</c:v>
                </c:pt>
                <c:pt idx="110">
                  <c:v>-6.4999999999999494</c:v>
                </c:pt>
                <c:pt idx="111">
                  <c:v>-6.4499999999999496</c:v>
                </c:pt>
                <c:pt idx="112">
                  <c:v>-6.3999999999999497</c:v>
                </c:pt>
                <c:pt idx="113">
                  <c:v>-6.3499999999999499</c:v>
                </c:pt>
                <c:pt idx="114">
                  <c:v>-6.2999999999999501</c:v>
                </c:pt>
                <c:pt idx="115">
                  <c:v>-6.2499999999999503</c:v>
                </c:pt>
                <c:pt idx="116">
                  <c:v>-6.1999999999999504</c:v>
                </c:pt>
                <c:pt idx="117">
                  <c:v>-6.1499999999999506</c:v>
                </c:pt>
                <c:pt idx="118">
                  <c:v>-6.0999999999999508</c:v>
                </c:pt>
                <c:pt idx="119">
                  <c:v>-6.049999999999951</c:v>
                </c:pt>
                <c:pt idx="120">
                  <c:v>-5.9999999999999512</c:v>
                </c:pt>
                <c:pt idx="121">
                  <c:v>-5.9499999999999513</c:v>
                </c:pt>
                <c:pt idx="122">
                  <c:v>-5.8999999999999515</c:v>
                </c:pt>
                <c:pt idx="123">
                  <c:v>-5.8499999999999517</c:v>
                </c:pt>
                <c:pt idx="124">
                  <c:v>-5.7999999999999519</c:v>
                </c:pt>
                <c:pt idx="125">
                  <c:v>-5.749999999999952</c:v>
                </c:pt>
                <c:pt idx="126">
                  <c:v>-5.6999999999999522</c:v>
                </c:pt>
                <c:pt idx="127">
                  <c:v>-5.6499999999999524</c:v>
                </c:pt>
                <c:pt idx="128">
                  <c:v>-5.5999999999999526</c:v>
                </c:pt>
                <c:pt idx="129">
                  <c:v>-5.5499999999999527</c:v>
                </c:pt>
                <c:pt idx="130">
                  <c:v>-5.4999999999999529</c:v>
                </c:pt>
                <c:pt idx="131">
                  <c:v>-5.4499999999999531</c:v>
                </c:pt>
                <c:pt idx="132">
                  <c:v>-5.3999999999999533</c:v>
                </c:pt>
                <c:pt idx="133">
                  <c:v>-5.3499999999999535</c:v>
                </c:pt>
                <c:pt idx="134">
                  <c:v>-5.2999999999999536</c:v>
                </c:pt>
                <c:pt idx="135">
                  <c:v>-5.2499999999999538</c:v>
                </c:pt>
                <c:pt idx="136">
                  <c:v>-5.199999999999954</c:v>
                </c:pt>
                <c:pt idx="137">
                  <c:v>-5.1499999999999542</c:v>
                </c:pt>
                <c:pt idx="138">
                  <c:v>-5.0999999999999543</c:v>
                </c:pt>
                <c:pt idx="139">
                  <c:v>-5.0499999999999545</c:v>
                </c:pt>
                <c:pt idx="140">
                  <c:v>-4.9999999999999547</c:v>
                </c:pt>
                <c:pt idx="141">
                  <c:v>-4.9499999999999549</c:v>
                </c:pt>
                <c:pt idx="142">
                  <c:v>-4.8999999999999551</c:v>
                </c:pt>
                <c:pt idx="143">
                  <c:v>-4.8499999999999552</c:v>
                </c:pt>
                <c:pt idx="144">
                  <c:v>-4.7999999999999554</c:v>
                </c:pt>
                <c:pt idx="145">
                  <c:v>-4.7499999999999556</c:v>
                </c:pt>
                <c:pt idx="146">
                  <c:v>-4.6999999999999558</c:v>
                </c:pt>
                <c:pt idx="147">
                  <c:v>-4.6499999999999559</c:v>
                </c:pt>
                <c:pt idx="148">
                  <c:v>-4.5999999999999561</c:v>
                </c:pt>
                <c:pt idx="149">
                  <c:v>-4.5499999999999563</c:v>
                </c:pt>
                <c:pt idx="150">
                  <c:v>-4.4999999999999565</c:v>
                </c:pt>
                <c:pt idx="151">
                  <c:v>-4.4499999999999567</c:v>
                </c:pt>
                <c:pt idx="152">
                  <c:v>-4.3999999999999568</c:v>
                </c:pt>
                <c:pt idx="153">
                  <c:v>-4.349999999999957</c:v>
                </c:pt>
                <c:pt idx="154">
                  <c:v>-4.2999999999999572</c:v>
                </c:pt>
                <c:pt idx="155">
                  <c:v>-4.2499999999999574</c:v>
                </c:pt>
                <c:pt idx="156">
                  <c:v>-4.1999999999999575</c:v>
                </c:pt>
                <c:pt idx="157">
                  <c:v>-4.1499999999999577</c:v>
                </c:pt>
                <c:pt idx="158">
                  <c:v>-4.0999999999999579</c:v>
                </c:pt>
                <c:pt idx="159">
                  <c:v>-4.0499999999999581</c:v>
                </c:pt>
                <c:pt idx="160">
                  <c:v>-3.9999999999999583</c:v>
                </c:pt>
                <c:pt idx="161">
                  <c:v>-3.9499999999999584</c:v>
                </c:pt>
                <c:pt idx="162">
                  <c:v>-3.8999999999999586</c:v>
                </c:pt>
                <c:pt idx="163">
                  <c:v>-3.8499999999999588</c:v>
                </c:pt>
                <c:pt idx="164">
                  <c:v>-3.799999999999959</c:v>
                </c:pt>
                <c:pt idx="165">
                  <c:v>-3.7499999999999591</c:v>
                </c:pt>
                <c:pt idx="166">
                  <c:v>-3.6999999999999593</c:v>
                </c:pt>
                <c:pt idx="167">
                  <c:v>-3.6499999999999595</c:v>
                </c:pt>
                <c:pt idx="168">
                  <c:v>-3.5999999999999597</c:v>
                </c:pt>
                <c:pt idx="169">
                  <c:v>-3.5499999999999599</c:v>
                </c:pt>
                <c:pt idx="170">
                  <c:v>-3.49999999999996</c:v>
                </c:pt>
                <c:pt idx="171">
                  <c:v>-3.4499999999999602</c:v>
                </c:pt>
                <c:pt idx="172">
                  <c:v>-3.3999999999999604</c:v>
                </c:pt>
                <c:pt idx="173">
                  <c:v>-3.3499999999999606</c:v>
                </c:pt>
                <c:pt idx="174">
                  <c:v>-3.2999999999999607</c:v>
                </c:pt>
                <c:pt idx="175">
                  <c:v>-3.2499999999999609</c:v>
                </c:pt>
                <c:pt idx="176">
                  <c:v>-3.1999999999999611</c:v>
                </c:pt>
                <c:pt idx="177">
                  <c:v>-3.1499999999999613</c:v>
                </c:pt>
                <c:pt idx="178">
                  <c:v>-3.0999999999999615</c:v>
                </c:pt>
                <c:pt idx="179">
                  <c:v>-3.0499999999999616</c:v>
                </c:pt>
                <c:pt idx="180">
                  <c:v>-2.9999999999999618</c:v>
                </c:pt>
                <c:pt idx="181">
                  <c:v>-2.949999999999962</c:v>
                </c:pt>
                <c:pt idx="182">
                  <c:v>-2.8999999999999622</c:v>
                </c:pt>
                <c:pt idx="183">
                  <c:v>-2.8499999999999623</c:v>
                </c:pt>
                <c:pt idx="184">
                  <c:v>-2.7999999999999625</c:v>
                </c:pt>
                <c:pt idx="185">
                  <c:v>-2.7499999999999627</c:v>
                </c:pt>
                <c:pt idx="186">
                  <c:v>-2.6999999999999629</c:v>
                </c:pt>
                <c:pt idx="187">
                  <c:v>-2.6499999999999631</c:v>
                </c:pt>
                <c:pt idx="188">
                  <c:v>-2.5999999999999632</c:v>
                </c:pt>
                <c:pt idx="189">
                  <c:v>-2.5499999999999634</c:v>
                </c:pt>
                <c:pt idx="190">
                  <c:v>-2.4999999999999636</c:v>
                </c:pt>
                <c:pt idx="191">
                  <c:v>-2.4499999999999638</c:v>
                </c:pt>
                <c:pt idx="192">
                  <c:v>-2.3999999999999639</c:v>
                </c:pt>
                <c:pt idx="193">
                  <c:v>-2.3499999999999641</c:v>
                </c:pt>
                <c:pt idx="194">
                  <c:v>-2.2999999999999643</c:v>
                </c:pt>
                <c:pt idx="195">
                  <c:v>-2.2499999999999645</c:v>
                </c:pt>
                <c:pt idx="196">
                  <c:v>-2.1999999999999647</c:v>
                </c:pt>
                <c:pt idx="197">
                  <c:v>-2.1499999999999648</c:v>
                </c:pt>
                <c:pt idx="198">
                  <c:v>-2.099999999999965</c:v>
                </c:pt>
                <c:pt idx="199">
                  <c:v>-2.0499999999999652</c:v>
                </c:pt>
                <c:pt idx="200">
                  <c:v>-1.9999999999999651</c:v>
                </c:pt>
                <c:pt idx="201">
                  <c:v>-1.9499999999999651</c:v>
                </c:pt>
                <c:pt idx="202">
                  <c:v>-1.8999999999999651</c:v>
                </c:pt>
                <c:pt idx="203">
                  <c:v>-1.849999999999965</c:v>
                </c:pt>
                <c:pt idx="204">
                  <c:v>-1.799999999999965</c:v>
                </c:pt>
                <c:pt idx="205">
                  <c:v>-1.7499999999999649</c:v>
                </c:pt>
                <c:pt idx="206">
                  <c:v>-1.6999999999999649</c:v>
                </c:pt>
                <c:pt idx="207">
                  <c:v>-1.6499999999999648</c:v>
                </c:pt>
                <c:pt idx="208">
                  <c:v>-1.5999999999999648</c:v>
                </c:pt>
                <c:pt idx="209">
                  <c:v>-1.5499999999999647</c:v>
                </c:pt>
                <c:pt idx="210">
                  <c:v>-1.4999999999999647</c:v>
                </c:pt>
                <c:pt idx="211">
                  <c:v>-1.4499999999999647</c:v>
                </c:pt>
                <c:pt idx="212">
                  <c:v>-1.3999999999999646</c:v>
                </c:pt>
                <c:pt idx="213">
                  <c:v>-1.3499999999999646</c:v>
                </c:pt>
                <c:pt idx="214">
                  <c:v>-1.2999999999999645</c:v>
                </c:pt>
                <c:pt idx="215">
                  <c:v>-1.2499999999999645</c:v>
                </c:pt>
                <c:pt idx="216">
                  <c:v>-1.1999999999999644</c:v>
                </c:pt>
                <c:pt idx="217">
                  <c:v>-1.1499999999999644</c:v>
                </c:pt>
                <c:pt idx="218">
                  <c:v>-1.0999999999999643</c:v>
                </c:pt>
                <c:pt idx="219">
                  <c:v>-1.0499999999999643</c:v>
                </c:pt>
                <c:pt idx="220">
                  <c:v>-0.99999999999996425</c:v>
                </c:pt>
                <c:pt idx="221">
                  <c:v>-0.94999999999996421</c:v>
                </c:pt>
                <c:pt idx="222">
                  <c:v>-0.89999999999996416</c:v>
                </c:pt>
                <c:pt idx="223">
                  <c:v>-0.84999999999996412</c:v>
                </c:pt>
                <c:pt idx="224">
                  <c:v>-0.79999999999996407</c:v>
                </c:pt>
                <c:pt idx="225">
                  <c:v>-0.74999999999996403</c:v>
                </c:pt>
                <c:pt idx="226">
                  <c:v>-0.69999999999996398</c:v>
                </c:pt>
                <c:pt idx="227">
                  <c:v>-0.64999999999996394</c:v>
                </c:pt>
                <c:pt idx="228">
                  <c:v>-0.5999999999999639</c:v>
                </c:pt>
                <c:pt idx="229">
                  <c:v>-0.54999999999996385</c:v>
                </c:pt>
                <c:pt idx="230">
                  <c:v>-0.49999999999996386</c:v>
                </c:pt>
                <c:pt idx="231">
                  <c:v>-0.44999999999996387</c:v>
                </c:pt>
                <c:pt idx="232">
                  <c:v>-0.39999999999996388</c:v>
                </c:pt>
                <c:pt idx="233">
                  <c:v>-0.3499999999999639</c:v>
                </c:pt>
                <c:pt idx="234">
                  <c:v>-0.29999999999996391</c:v>
                </c:pt>
                <c:pt idx="235">
                  <c:v>-0.24999999999996392</c:v>
                </c:pt>
                <c:pt idx="236">
                  <c:v>-0.19999999999996393</c:v>
                </c:pt>
                <c:pt idx="237">
                  <c:v>-0.14999999999996394</c:v>
                </c:pt>
                <c:pt idx="238">
                  <c:v>-9.9999999999963937E-2</c:v>
                </c:pt>
                <c:pt idx="239">
                  <c:v>-4.9999999999963934E-2</c:v>
                </c:pt>
                <c:pt idx="240">
                  <c:v>3.6068370512509773E-14</c:v>
                </c:pt>
                <c:pt idx="241">
                  <c:v>5.0000000000036071E-2</c:v>
                </c:pt>
                <c:pt idx="242">
                  <c:v>0.10000000000003607</c:v>
                </c:pt>
                <c:pt idx="243">
                  <c:v>0.15000000000003608</c:v>
                </c:pt>
                <c:pt idx="244">
                  <c:v>0.20000000000003609</c:v>
                </c:pt>
                <c:pt idx="245">
                  <c:v>0.25000000000003608</c:v>
                </c:pt>
                <c:pt idx="246">
                  <c:v>0.30000000000003607</c:v>
                </c:pt>
                <c:pt idx="247">
                  <c:v>0.35000000000003606</c:v>
                </c:pt>
                <c:pt idx="248">
                  <c:v>0.40000000000003605</c:v>
                </c:pt>
                <c:pt idx="249">
                  <c:v>0.45000000000003604</c:v>
                </c:pt>
                <c:pt idx="250">
                  <c:v>0.50000000000003608</c:v>
                </c:pt>
                <c:pt idx="251">
                  <c:v>0.55000000000003613</c:v>
                </c:pt>
                <c:pt idx="252">
                  <c:v>0.60000000000003617</c:v>
                </c:pt>
                <c:pt idx="253">
                  <c:v>0.65000000000003622</c:v>
                </c:pt>
                <c:pt idx="254">
                  <c:v>0.70000000000003626</c:v>
                </c:pt>
                <c:pt idx="255">
                  <c:v>0.7500000000000363</c:v>
                </c:pt>
                <c:pt idx="256">
                  <c:v>0.80000000000003635</c:v>
                </c:pt>
                <c:pt idx="257">
                  <c:v>0.85000000000003639</c:v>
                </c:pt>
                <c:pt idx="258">
                  <c:v>0.90000000000003644</c:v>
                </c:pt>
                <c:pt idx="259">
                  <c:v>0.95000000000003648</c:v>
                </c:pt>
                <c:pt idx="260">
                  <c:v>0</c:v>
                </c:pt>
                <c:pt idx="261">
                  <c:v>0.05</c:v>
                </c:pt>
                <c:pt idx="262">
                  <c:v>0.1</c:v>
                </c:pt>
                <c:pt idx="263">
                  <c:v>0.15000000000000002</c:v>
                </c:pt>
                <c:pt idx="264">
                  <c:v>0.2</c:v>
                </c:pt>
                <c:pt idx="265">
                  <c:v>0.25</c:v>
                </c:pt>
                <c:pt idx="266">
                  <c:v>0.3</c:v>
                </c:pt>
                <c:pt idx="267">
                  <c:v>0.35</c:v>
                </c:pt>
                <c:pt idx="268">
                  <c:v>0.39999999999999997</c:v>
                </c:pt>
                <c:pt idx="269">
                  <c:v>0.44999999999999996</c:v>
                </c:pt>
                <c:pt idx="270">
                  <c:v>0.49999999999999994</c:v>
                </c:pt>
                <c:pt idx="271">
                  <c:v>0.54999999999999993</c:v>
                </c:pt>
                <c:pt idx="272">
                  <c:v>0.6</c:v>
                </c:pt>
                <c:pt idx="273">
                  <c:v>0.65</c:v>
                </c:pt>
                <c:pt idx="274">
                  <c:v>0.70000000000000007</c:v>
                </c:pt>
                <c:pt idx="275">
                  <c:v>0.75000000000000011</c:v>
                </c:pt>
                <c:pt idx="276">
                  <c:v>0.80000000000000016</c:v>
                </c:pt>
                <c:pt idx="277">
                  <c:v>0.8500000000000002</c:v>
                </c:pt>
                <c:pt idx="278">
                  <c:v>0.90000000000000024</c:v>
                </c:pt>
                <c:pt idx="279">
                  <c:v>0.95000000000000029</c:v>
                </c:pt>
                <c:pt idx="280">
                  <c:v>1.0000000000000002</c:v>
                </c:pt>
                <c:pt idx="281">
                  <c:v>0</c:v>
                </c:pt>
                <c:pt idx="282">
                  <c:v>0.05</c:v>
                </c:pt>
                <c:pt idx="283">
                  <c:v>0.1</c:v>
                </c:pt>
                <c:pt idx="284">
                  <c:v>0.15000000000000002</c:v>
                </c:pt>
                <c:pt idx="285">
                  <c:v>0.2</c:v>
                </c:pt>
                <c:pt idx="286">
                  <c:v>0.25</c:v>
                </c:pt>
                <c:pt idx="287">
                  <c:v>0.3</c:v>
                </c:pt>
                <c:pt idx="288">
                  <c:v>0.35</c:v>
                </c:pt>
                <c:pt idx="289">
                  <c:v>0.39999999999999997</c:v>
                </c:pt>
                <c:pt idx="290">
                  <c:v>0.44999999999999996</c:v>
                </c:pt>
                <c:pt idx="291">
                  <c:v>0.49999999999999994</c:v>
                </c:pt>
                <c:pt idx="292">
                  <c:v>0.54999999999999993</c:v>
                </c:pt>
                <c:pt idx="293">
                  <c:v>0.6</c:v>
                </c:pt>
              </c:numCache>
            </c:numRef>
          </c:xVal>
          <c:yVal>
            <c:numRef>
              <c:f>Limpa!$P$51:$P$344</c:f>
              <c:numCache>
                <c:formatCode>0.00</c:formatCode>
                <c:ptCount val="294"/>
                <c:pt idx="0">
                  <c:v>2.0000000000434293</c:v>
                </c:pt>
                <c:pt idx="1">
                  <c:v>2.0000000000487286</c:v>
                </c:pt>
                <c:pt idx="2">
                  <c:v>2.0000000000546745</c:v>
                </c:pt>
                <c:pt idx="3">
                  <c:v>2.0000000000613456</c:v>
                </c:pt>
                <c:pt idx="4">
                  <c:v>2.0000000000688312</c:v>
                </c:pt>
                <c:pt idx="5">
                  <c:v>2.0000000000772298</c:v>
                </c:pt>
                <c:pt idx="6">
                  <c:v>2.0000000000866529</c:v>
                </c:pt>
                <c:pt idx="7">
                  <c:v>2.0000000000972262</c:v>
                </c:pt>
                <c:pt idx="8">
                  <c:v>2.0000000001090896</c:v>
                </c:pt>
                <c:pt idx="9">
                  <c:v>2.0000000001224008</c:v>
                </c:pt>
                <c:pt idx="10">
                  <c:v>2.0000000001373359</c:v>
                </c:pt>
                <c:pt idx="11">
                  <c:v>2.0000000001540936</c:v>
                </c:pt>
                <c:pt idx="12">
                  <c:v>2.0000000001728959</c:v>
                </c:pt>
                <c:pt idx="13">
                  <c:v>2.0000000001939924</c:v>
                </c:pt>
                <c:pt idx="14">
                  <c:v>2.0000000002176628</c:v>
                </c:pt>
                <c:pt idx="15">
                  <c:v>2.0000000002442215</c:v>
                </c:pt>
                <c:pt idx="16">
                  <c:v>2.0000000002740213</c:v>
                </c:pt>
                <c:pt idx="17">
                  <c:v>2.0000000003074572</c:v>
                </c:pt>
                <c:pt idx="18">
                  <c:v>2.0000000003449725</c:v>
                </c:pt>
                <c:pt idx="19">
                  <c:v>2.0000000003870655</c:v>
                </c:pt>
                <c:pt idx="20">
                  <c:v>2.0000000004342944</c:v>
                </c:pt>
                <c:pt idx="21">
                  <c:v>2.0000000004872862</c:v>
                </c:pt>
                <c:pt idx="22">
                  <c:v>2.0000000005467444</c:v>
                </c:pt>
                <c:pt idx="23">
                  <c:v>2.0000000006134573</c:v>
                </c:pt>
                <c:pt idx="24">
                  <c:v>2.0000000006883103</c:v>
                </c:pt>
                <c:pt idx="25">
                  <c:v>2.0000000007722969</c:v>
                </c:pt>
                <c:pt idx="26">
                  <c:v>2.0000000008665313</c:v>
                </c:pt>
                <c:pt idx="27">
                  <c:v>2.000000000972264</c:v>
                </c:pt>
                <c:pt idx="28">
                  <c:v>2.0000000010908985</c:v>
                </c:pt>
                <c:pt idx="29">
                  <c:v>2.000000001224008</c:v>
                </c:pt>
                <c:pt idx="30">
                  <c:v>2.0000000013733596</c:v>
                </c:pt>
                <c:pt idx="31">
                  <c:v>2.0000000015409349</c:v>
                </c:pt>
                <c:pt idx="32">
                  <c:v>2.0000000017289574</c:v>
                </c:pt>
                <c:pt idx="33">
                  <c:v>2.000000001939922</c:v>
                </c:pt>
                <c:pt idx="34">
                  <c:v>2.0000000021766287</c:v>
                </c:pt>
                <c:pt idx="35">
                  <c:v>2.0000000024422171</c:v>
                </c:pt>
                <c:pt idx="36">
                  <c:v>2.0000000027402129</c:v>
                </c:pt>
                <c:pt idx="37">
                  <c:v>2.0000000030745695</c:v>
                </c:pt>
                <c:pt idx="38">
                  <c:v>2.0000000034497236</c:v>
                </c:pt>
                <c:pt idx="39">
                  <c:v>2.0000000038706536</c:v>
                </c:pt>
                <c:pt idx="40">
                  <c:v>2.0000000043429447</c:v>
                </c:pt>
                <c:pt idx="41">
                  <c:v>2.0000000048728643</c:v>
                </c:pt>
                <c:pt idx="42">
                  <c:v>2.0000000054674438</c:v>
                </c:pt>
                <c:pt idx="43">
                  <c:v>2.0000000061345728</c:v>
                </c:pt>
                <c:pt idx="44">
                  <c:v>2.0000000068831039</c:v>
                </c:pt>
                <c:pt idx="45">
                  <c:v>2.0000000077229694</c:v>
                </c:pt>
                <c:pt idx="46">
                  <c:v>2.0000000086653142</c:v>
                </c:pt>
                <c:pt idx="47">
                  <c:v>2.0000000097226422</c:v>
                </c:pt>
                <c:pt idx="48">
                  <c:v>2.0000000109089844</c:v>
                </c:pt>
                <c:pt idx="49">
                  <c:v>2.0000000122400818</c:v>
                </c:pt>
                <c:pt idx="50">
                  <c:v>2.0000000137335978</c:v>
                </c:pt>
                <c:pt idx="51">
                  <c:v>2.0000000154093498</c:v>
                </c:pt>
                <c:pt idx="52">
                  <c:v>2.0000000172895751</c:v>
                </c:pt>
                <c:pt idx="53">
                  <c:v>2.0000000193992222</c:v>
                </c:pt>
                <c:pt idx="54">
                  <c:v>2.0000000217662857</c:v>
                </c:pt>
                <c:pt idx="55">
                  <c:v>2.0000000244221741</c:v>
                </c:pt>
                <c:pt idx="56">
                  <c:v>2.0000000274021303</c:v>
                </c:pt>
                <c:pt idx="57">
                  <c:v>2.0000000307456958</c:v>
                </c:pt>
                <c:pt idx="58">
                  <c:v>2.0000000344972384</c:v>
                </c:pt>
                <c:pt idx="59">
                  <c:v>2.000000038706538</c:v>
                </c:pt>
                <c:pt idx="60">
                  <c:v>2.0000000434294503</c:v>
                </c:pt>
                <c:pt idx="61">
                  <c:v>2.0000000487286451</c:v>
                </c:pt>
                <c:pt idx="62">
                  <c:v>2.0000000546744392</c:v>
                </c:pt>
                <c:pt idx="63">
                  <c:v>2.0000000613457303</c:v>
                </c:pt>
                <c:pt idx="64">
                  <c:v>2.0000000688310422</c:v>
                </c:pt>
                <c:pt idx="65">
                  <c:v>2.0000000772297004</c:v>
                </c:pt>
                <c:pt idx="66">
                  <c:v>2.00000008665315</c:v>
                </c:pt>
                <c:pt idx="67">
                  <c:v>2.0000000972264345</c:v>
                </c:pt>
                <c:pt idx="68">
                  <c:v>2.0000001090898554</c:v>
                </c:pt>
                <c:pt idx="69">
                  <c:v>2.0000001224008326</c:v>
                </c:pt>
                <c:pt idx="70">
                  <c:v>2.0000001373359955</c:v>
                </c:pt>
                <c:pt idx="71">
                  <c:v>2.0000001540935246</c:v>
                </c:pt>
                <c:pt idx="72">
                  <c:v>2.0000001728957817</c:v>
                </c:pt>
                <c:pt idx="73">
                  <c:v>2.0000001939922627</c:v>
                </c:pt>
                <c:pt idx="74">
                  <c:v>2.0000002176629046</c:v>
                </c:pt>
                <c:pt idx="75">
                  <c:v>2.0000002442218032</c:v>
                </c:pt>
                <c:pt idx="76">
                  <c:v>2.0000002740213794</c:v>
                </c:pt>
                <c:pt idx="77">
                  <c:v>2.0000003074570567</c:v>
                </c:pt>
                <c:pt idx="78">
                  <c:v>2.0000003449725061</c:v>
                </c:pt>
                <c:pt idx="79">
                  <c:v>2.000000387065537</c:v>
                </c:pt>
                <c:pt idx="80">
                  <c:v>2.0000004342946989</c:v>
                </c:pt>
                <c:pt idx="81">
                  <c:v>2.0000004872866968</c:v>
                </c:pt>
                <c:pt idx="82">
                  <c:v>2.0000005467447037</c:v>
                </c:pt>
                <c:pt idx="83">
                  <c:v>2.0000006134576944</c:v>
                </c:pt>
                <c:pt idx="84">
                  <c:v>2.0000006883109132</c:v>
                </c:pt>
                <c:pt idx="85">
                  <c:v>2.0000007722976219</c:v>
                </c:pt>
                <c:pt idx="86">
                  <c:v>2.0000008665322779</c:v>
                </c:pt>
                <c:pt idx="87">
                  <c:v>2.0000009722653251</c:v>
                </c:pt>
                <c:pt idx="88">
                  <c:v>2.0000010908997865</c:v>
                </c:pt>
                <c:pt idx="89">
                  <c:v>2.0000012240098797</c:v>
                </c:pt>
                <c:pt idx="90">
                  <c:v>2.0000013733619095</c:v>
                </c:pt>
                <c:pt idx="91">
                  <c:v>2.0000015409377041</c:v>
                </c:pt>
                <c:pt idx="92">
                  <c:v>2.0000017289609153</c:v>
                </c:pt>
                <c:pt idx="93">
                  <c:v>2.0000019399265248</c:v>
                </c:pt>
                <c:pt idx="94">
                  <c:v>2.000002176633954</c:v>
                </c:pt>
                <c:pt idx="95">
                  <c:v>2.0000024422242118</c:v>
                </c:pt>
                <c:pt idx="96">
                  <c:v>2.000002740221575</c:v>
                </c:pt>
                <c:pt idx="97">
                  <c:v>2.0000030745803596</c:v>
                </c:pt>
                <c:pt idx="98">
                  <c:v>2.0000034497373926</c:v>
                </c:pt>
                <c:pt idx="99">
                  <c:v>2.0000038706708931</c:v>
                </c:pt>
                <c:pt idx="100">
                  <c:v>2.000004342966534</c:v>
                </c:pt>
                <c:pt idx="101">
                  <c:v>2.0000048728915703</c:v>
                </c:pt>
                <c:pt idx="102">
                  <c:v>2.0000054674780103</c:v>
                </c:pt>
                <c:pt idx="103">
                  <c:v>2.0000061346159379</c:v>
                </c:pt>
                <c:pt idx="104">
                  <c:v>2.0000068831582243</c:v>
                </c:pt>
                <c:pt idx="105">
                  <c:v>2.0000077230380193</c:v>
                </c:pt>
                <c:pt idx="106">
                  <c:v>2.0000086654005824</c:v>
                </c:pt>
                <c:pt idx="107">
                  <c:v>2.0000097227512033</c:v>
                </c:pt>
                <c:pt idx="108">
                  <c:v>2.0000109091211766</c:v>
                </c:pt>
                <c:pt idx="109">
                  <c:v>2.0000122402540388</c:v>
                </c:pt>
                <c:pt idx="110">
                  <c:v>2.0000137338145323</c:v>
                </c:pt>
                <c:pt idx="111">
                  <c:v>2.0000154096230838</c:v>
                </c:pt>
                <c:pt idx="112">
                  <c:v>2.0000172899189019</c:v>
                </c:pt>
                <c:pt idx="113">
                  <c:v>2.0000193996552014</c:v>
                </c:pt>
                <c:pt idx="114">
                  <c:v>2.0000217668304638</c:v>
                </c:pt>
                <c:pt idx="115">
                  <c:v>2.0000244228601534</c:v>
                </c:pt>
                <c:pt idx="116">
                  <c:v>2.0000274029938176</c:v>
                </c:pt>
                <c:pt idx="117">
                  <c:v>2.0000307467831302</c:v>
                </c:pt>
                <c:pt idx="118">
                  <c:v>2.000034498607095</c:v>
                </c:pt>
                <c:pt idx="119">
                  <c:v>2.0000387082614064</c:v>
                </c:pt>
                <c:pt idx="120">
                  <c:v>2.0000434316198077</c:v>
                </c:pt>
                <c:pt idx="121">
                  <c:v>2.0000487313762561</c:v>
                </c:pt>
                <c:pt idx="122">
                  <c:v>2.0000546778777877</c:v>
                </c:pt>
                <c:pt idx="123">
                  <c:v>2.0000613500591764</c:v>
                </c:pt>
                <c:pt idx="124">
                  <c:v>2.0000688364918577</c:v>
                </c:pt>
                <c:pt idx="125">
                  <c:v>2.0000772365611192</c:v>
                </c:pt>
                <c:pt idx="126">
                  <c:v>2.0000866617872717</c:v>
                </c:pt>
                <c:pt idx="127">
                  <c:v>2.0000972373084673</c:v>
                </c:pt>
                <c:pt idx="128">
                  <c:v>2.0001091035449967</c:v>
                </c:pt>
                <c:pt idx="129">
                  <c:v>2.0001224180673538</c:v>
                </c:pt>
                <c:pt idx="130">
                  <c:v>2.000137357693109</c:v>
                </c:pt>
                <c:pt idx="131">
                  <c:v>2.0001541208407354</c:v>
                </c:pt>
                <c:pt idx="132">
                  <c:v>2.0001729301720328</c:v>
                </c:pt>
                <c:pt idx="133">
                  <c:v>2.0001940355587049</c:v>
                </c:pt>
                <c:pt idx="134">
                  <c:v>2.000217717413117</c:v>
                </c:pt>
                <c:pt idx="135">
                  <c:v>2.0002442904282174</c:v>
                </c:pt>
                <c:pt idx="136">
                  <c:v>2.0002741077772783</c:v>
                </c:pt>
                <c:pt idx="137">
                  <c:v>2.0003075658304614</c:v>
                </c:pt>
                <c:pt idx="138">
                  <c:v>2.0003451094524047</c:v>
                </c:pt>
                <c:pt idx="139">
                  <c:v>2.0003872379531615</c:v>
                </c:pt>
                <c:pt idx="140">
                  <c:v>2.0004345117740177</c:v>
                </c:pt>
                <c:pt idx="141">
                  <c:v>2.0004875600001348</c:v>
                </c:pt>
                <c:pt idx="142">
                  <c:v>2.0005470888037706</c:v>
                </c:pt>
                <c:pt idx="143">
                  <c:v>2.0006138909352531</c:v>
                </c:pt>
                <c:pt idx="144">
                  <c:v>2.0006888563941052</c:v>
                </c:pt>
                <c:pt idx="145">
                  <c:v>2.0007729844300908</c:v>
                </c:pt>
                <c:pt idx="146">
                  <c:v>2.000867397043709</c:v>
                </c:pt>
                <c:pt idx="147">
                  <c:v>2.0009733541782704</c:v>
                </c:pt>
                <c:pt idx="148">
                  <c:v>2.0010922708215366</c:v>
                </c:pt>
                <c:pt idx="149">
                  <c:v>2.0012257362645314</c:v>
                </c:pt>
                <c:pt idx="150">
                  <c:v>2.0013755357992173</c:v>
                </c:pt>
                <c:pt idx="151">
                  <c:v>2.0015436751759568</c:v>
                </c:pt>
                <c:pt idx="152">
                  <c:v>2.0017324081870171</c:v>
                </c:pt>
                <c:pt idx="153">
                  <c:v>2.0019442677949035</c:v>
                </c:pt>
                <c:pt idx="154">
                  <c:v>2.0021821012853218</c:v>
                </c:pt>
                <c:pt idx="155">
                  <c:v>2.0024491099957493</c:v>
                </c:pt>
                <c:pt idx="156">
                  <c:v>2.0027488942538412</c:v>
                </c:pt>
                <c:pt idx="157">
                  <c:v>2.0030855042577231</c:v>
                </c:pt>
                <c:pt idx="158">
                  <c:v>2.0034634977455461</c:v>
                </c:pt>
                <c:pt idx="159">
                  <c:v>2.0038880054383075</c:v>
                </c:pt>
                <c:pt idx="160">
                  <c:v>2.0043648054024503</c:v>
                </c:pt>
                <c:pt idx="161">
                  <c:v>2.0049004076730648</c:v>
                </c:pt>
                <c:pt idx="162">
                  <c:v>2.0055021507119037</c:v>
                </c:pt>
                <c:pt idx="163">
                  <c:v>2.0061783115563143</c:v>
                </c:pt>
                <c:pt idx="164">
                  <c:v>2.0069382318574505</c:v>
                </c:pt>
                <c:pt idx="165">
                  <c:v>2.0077924624241184</c:v>
                </c:pt>
                <c:pt idx="166">
                  <c:v>2.0087529294020694</c:v>
                </c:pt>
                <c:pt idx="167">
                  <c:v>2.0098331258532594</c:v>
                </c:pt>
                <c:pt idx="168">
                  <c:v>2.0110483332892364</c:v>
                </c:pt>
                <c:pt idx="169">
                  <c:v>2.0124158787018489</c:v>
                </c:pt>
                <c:pt idx="170">
                  <c:v>2.0139554338820571</c:v>
                </c:pt>
                <c:pt idx="171">
                  <c:v>2.015689365402979</c:v>
                </c:pt>
                <c:pt idx="172">
                  <c:v>2.0176431456736399</c:v>
                </c:pt>
                <c:pt idx="173">
                  <c:v>2.0198458380914452</c:v>
                </c:pt>
                <c:pt idx="174">
                  <c:v>2.0223306727357935</c:v>
                </c:pt>
                <c:pt idx="175">
                  <c:v>2.02513573353336</c:v>
                </c:pt>
                <c:pt idx="176">
                  <c:v>2.0283047837831223</c:v>
                </c:pt>
                <c:pt idx="177">
                  <c:v>2.0318882649206524</c:v>
                </c:pt>
                <c:pt idx="178">
                  <c:v>2.0359445142422721</c:v>
                </c:pt>
                <c:pt idx="179">
                  <c:v>2.0405412621962697</c:v>
                </c:pt>
                <c:pt idx="180">
                  <c:v>2.0457574905606792</c:v>
                </c:pt>
                <c:pt idx="181">
                  <c:v>2.0516857620601319</c:v>
                </c:pt>
                <c:pt idx="182">
                  <c:v>2.0584351738826854</c:v>
                </c:pt>
                <c:pt idx="183">
                  <c:v>2.0661351486757042</c:v>
                </c:pt>
                <c:pt idx="184">
                  <c:v>2.0749403674326219</c:v>
                </c:pt>
                <c:pt idx="185">
                  <c:v>2.085037286531596</c:v>
                </c:pt>
                <c:pt idx="186">
                  <c:v>2.0966528953262138</c:v>
                </c:pt>
                <c:pt idx="187">
                  <c:v>2.1100667121564776</c:v>
                </c:pt>
                <c:pt idx="188">
                  <c:v>2.1256275774918274</c:v>
                </c:pt>
                <c:pt idx="189">
                  <c:v>2.1437777556244404</c:v>
                </c:pt>
                <c:pt idx="190">
                  <c:v>2.1650885386267862</c:v>
                </c:pt>
                <c:pt idx="191">
                  <c:v>2.1903146538847618</c:v>
                </c:pt>
                <c:pt idx="192">
                  <c:v>2.2204808305419319</c:v>
                </c:pt>
                <c:pt idx="193">
                  <c:v>2.2570264511799802</c:v>
                </c:pt>
                <c:pt idx="194">
                  <c:v>2.3020624399283354</c:v>
                </c:pt>
                <c:pt idx="195">
                  <c:v>2.3588644589830641</c:v>
                </c:pt>
                <c:pt idx="196">
                  <c:v>2.4329234333363075</c:v>
                </c:pt>
                <c:pt idx="197">
                  <c:v>2.5345365206159718</c:v>
                </c:pt>
                <c:pt idx="198">
                  <c:v>2.6868253243802505</c:v>
                </c:pt>
                <c:pt idx="199">
                  <c:v>2.9635744808385875</c:v>
                </c:pt>
                <c:pt idx="200">
                  <c:v>15.104671542162059</c:v>
                </c:pt>
                <c:pt idx="201">
                  <c:v>2.9135744808379873</c:v>
                </c:pt>
                <c:pt idx="202">
                  <c:v>2.5868253243799462</c:v>
                </c:pt>
                <c:pt idx="203">
                  <c:v>2.384536520615768</c:v>
                </c:pt>
                <c:pt idx="204">
                  <c:v>2.232923433336155</c:v>
                </c:pt>
                <c:pt idx="205">
                  <c:v>2.1088644589829393</c:v>
                </c:pt>
                <c:pt idx="206">
                  <c:v>2.0020624399282303</c:v>
                </c:pt>
                <c:pt idx="207">
                  <c:v>1.9070264511798889</c:v>
                </c:pt>
                <c:pt idx="208">
                  <c:v>1.8204808305418507</c:v>
                </c:pt>
                <c:pt idx="209">
                  <c:v>1.7403146538846874</c:v>
                </c:pt>
                <c:pt idx="210">
                  <c:v>1.6650885386267187</c:v>
                </c:pt>
                <c:pt idx="211">
                  <c:v>1.5937777556243773</c:v>
                </c:pt>
                <c:pt idx="212">
                  <c:v>1.525627577491768</c:v>
                </c:pt>
                <c:pt idx="213">
                  <c:v>1.4600667121564219</c:v>
                </c:pt>
                <c:pt idx="214">
                  <c:v>1.396652895326161</c:v>
                </c:pt>
                <c:pt idx="215">
                  <c:v>1.335037286531545</c:v>
                </c:pt>
                <c:pt idx="216">
                  <c:v>1.2749403674325728</c:v>
                </c:pt>
                <c:pt idx="217">
                  <c:v>1.2161351486756571</c:v>
                </c:pt>
                <c:pt idx="218">
                  <c:v>1.1584351738826391</c:v>
                </c:pt>
                <c:pt idx="219">
                  <c:v>1.1016857620600871</c:v>
                </c:pt>
                <c:pt idx="220">
                  <c:v>1.0457574905606355</c:v>
                </c:pt>
                <c:pt idx="221">
                  <c:v>0.99054126219622696</c:v>
                </c:pt>
                <c:pt idx="222">
                  <c:v>0.93594451424223013</c:v>
                </c:pt>
                <c:pt idx="223">
                  <c:v>0.8818882649206109</c:v>
                </c:pt>
                <c:pt idx="224">
                  <c:v>0.82830478378308148</c:v>
                </c:pt>
                <c:pt idx="225">
                  <c:v>0.77513573353331966</c:v>
                </c:pt>
                <c:pt idx="226">
                  <c:v>0.72233067273575369</c:v>
                </c:pt>
                <c:pt idx="227">
                  <c:v>0.66984583809140585</c:v>
                </c:pt>
                <c:pt idx="228">
                  <c:v>0.61764314567360068</c:v>
                </c:pt>
                <c:pt idx="229">
                  <c:v>0.56568936540294001</c:v>
                </c:pt>
                <c:pt idx="230">
                  <c:v>0.51395543388201859</c:v>
                </c:pt>
                <c:pt idx="231">
                  <c:v>0.46241587870181072</c:v>
                </c:pt>
                <c:pt idx="232">
                  <c:v>0.41104833328919832</c:v>
                </c:pt>
                <c:pt idx="233">
                  <c:v>0.35983312585322175</c:v>
                </c:pt>
                <c:pt idx="234">
                  <c:v>0.30875292940203175</c:v>
                </c:pt>
                <c:pt idx="235">
                  <c:v>0.25779246242408099</c:v>
                </c:pt>
                <c:pt idx="236">
                  <c:v>0.206938231857413</c:v>
                </c:pt>
                <c:pt idx="237">
                  <c:v>0.15617831155627715</c:v>
                </c:pt>
                <c:pt idx="238">
                  <c:v>0.10550215071186693</c:v>
                </c:pt>
                <c:pt idx="239">
                  <c:v>5.490040767302802E-2</c:v>
                </c:pt>
                <c:pt idx="240">
                  <c:v>4.3648054024136582E-3</c:v>
                </c:pt>
                <c:pt idx="241">
                  <c:v>-4.6111994561729083E-2</c:v>
                </c:pt>
                <c:pt idx="242">
                  <c:v>-9.6536502254490411E-2</c:v>
                </c:pt>
                <c:pt idx="243">
                  <c:v>-0.14691449574231372</c:v>
                </c:pt>
                <c:pt idx="244">
                  <c:v>-0.19725110574619537</c:v>
                </c:pt>
                <c:pt idx="245">
                  <c:v>-0.24755089000428718</c:v>
                </c:pt>
                <c:pt idx="246">
                  <c:v>-0.29781789871471459</c:v>
                </c:pt>
                <c:pt idx="247">
                  <c:v>-0.34805573220513308</c:v>
                </c:pt>
                <c:pt idx="248">
                  <c:v>-0.39826759181301918</c:v>
                </c:pt>
                <c:pt idx="249">
                  <c:v>-0.44845632482407954</c:v>
                </c:pt>
                <c:pt idx="250">
                  <c:v>-0.49862446420081902</c:v>
                </c:pt>
                <c:pt idx="251">
                  <c:v>-0.54877426373550542</c:v>
                </c:pt>
                <c:pt idx="252">
                  <c:v>-0.59890772917849988</c:v>
                </c:pt>
                <c:pt idx="253">
                  <c:v>-0.64902664582176595</c:v>
                </c:pt>
                <c:pt idx="254">
                  <c:v>-0.69913260295632773</c:v>
                </c:pt>
                <c:pt idx="255">
                  <c:v>-0.74922701556994553</c:v>
                </c:pt>
                <c:pt idx="256">
                  <c:v>-0.79931114360593136</c:v>
                </c:pt>
                <c:pt idx="257">
                  <c:v>-0.84938610906478373</c:v>
                </c:pt>
                <c:pt idx="258">
                  <c:v>-0.89945291119626591</c:v>
                </c:pt>
                <c:pt idx="259">
                  <c:v>-0.94951243999990209</c:v>
                </c:pt>
                <c:pt idx="260">
                  <c:v>4.3648054024500883E-3</c:v>
                </c:pt>
                <c:pt idx="261">
                  <c:v>-4.6111994561692751E-2</c:v>
                </c:pt>
                <c:pt idx="262">
                  <c:v>-9.6536502254454037E-2</c:v>
                </c:pt>
                <c:pt idx="263">
                  <c:v>-0.14691449574227741</c:v>
                </c:pt>
                <c:pt idx="264">
                  <c:v>-0.19725110574615912</c:v>
                </c:pt>
                <c:pt idx="265">
                  <c:v>-0.24755089000425098</c:v>
                </c:pt>
                <c:pt idx="266">
                  <c:v>-0.29781789871467829</c:v>
                </c:pt>
                <c:pt idx="267">
                  <c:v>-0.34805573220509667</c:v>
                </c:pt>
                <c:pt idx="268">
                  <c:v>-0.39826759181298294</c:v>
                </c:pt>
                <c:pt idx="269">
                  <c:v>-0.44845632482404335</c:v>
                </c:pt>
                <c:pt idx="270">
                  <c:v>-0.49862446420078271</c:v>
                </c:pt>
                <c:pt idx="271">
                  <c:v>-0.54877426373546911</c:v>
                </c:pt>
                <c:pt idx="272">
                  <c:v>-0.59890772917846369</c:v>
                </c:pt>
                <c:pt idx="273">
                  <c:v>-0.64902664582172964</c:v>
                </c:pt>
                <c:pt idx="274">
                  <c:v>-0.69913260295629132</c:v>
                </c:pt>
                <c:pt idx="275">
                  <c:v>-0.74922701556990934</c:v>
                </c:pt>
                <c:pt idx="276">
                  <c:v>-0.79931114360589528</c:v>
                </c:pt>
                <c:pt idx="277">
                  <c:v>-0.84938610906474732</c:v>
                </c:pt>
                <c:pt idx="278">
                  <c:v>-0.89945291119622983</c:v>
                </c:pt>
                <c:pt idx="279">
                  <c:v>-0.94951243999986557</c:v>
                </c:pt>
                <c:pt idx="280">
                  <c:v>-0.99956548822598268</c:v>
                </c:pt>
                <c:pt idx="281">
                  <c:v>4.3648054024500883E-3</c:v>
                </c:pt>
                <c:pt idx="282">
                  <c:v>-4.6111994561692751E-2</c:v>
                </c:pt>
                <c:pt idx="283">
                  <c:v>-9.6536502254454037E-2</c:v>
                </c:pt>
                <c:pt idx="284">
                  <c:v>-0.14691449574227741</c:v>
                </c:pt>
                <c:pt idx="285">
                  <c:v>-0.19725110574615912</c:v>
                </c:pt>
                <c:pt idx="286">
                  <c:v>-0.24755089000425098</c:v>
                </c:pt>
                <c:pt idx="287">
                  <c:v>-0.29781789871467829</c:v>
                </c:pt>
                <c:pt idx="288">
                  <c:v>-0.34805573220509667</c:v>
                </c:pt>
                <c:pt idx="289">
                  <c:v>-0.39826759181298294</c:v>
                </c:pt>
                <c:pt idx="290">
                  <c:v>-0.44845632482404335</c:v>
                </c:pt>
                <c:pt idx="291">
                  <c:v>-0.49862446420078271</c:v>
                </c:pt>
                <c:pt idx="292">
                  <c:v>-0.54877426373546911</c:v>
                </c:pt>
                <c:pt idx="293">
                  <c:v>-0.59890772917846369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5F9-4092-A32E-A0800FD23A63}"/>
            </c:ext>
          </c:extLst>
        </c:ser>
        <c:ser>
          <c:idx val="3"/>
          <c:order val="1"/>
          <c:tx>
            <c:strRef>
              <c:f>Limpa!$Q$48</c:f>
              <c:strCache>
                <c:ptCount val="1"/>
                <c:pt idx="0">
                  <c:v>1.00E-02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Limpa!$A$51:$A$344</c:f>
              <c:numCache>
                <c:formatCode>General</c:formatCode>
                <c:ptCount val="294"/>
                <c:pt idx="0">
                  <c:v>-12</c:v>
                </c:pt>
                <c:pt idx="1">
                  <c:v>-11.95</c:v>
                </c:pt>
                <c:pt idx="2">
                  <c:v>-11.899999999999999</c:v>
                </c:pt>
                <c:pt idx="3">
                  <c:v>-11.849999999999998</c:v>
                </c:pt>
                <c:pt idx="4">
                  <c:v>-11.799999999999997</c:v>
                </c:pt>
                <c:pt idx="5">
                  <c:v>-11.749999999999996</c:v>
                </c:pt>
                <c:pt idx="6">
                  <c:v>-11.699999999999996</c:v>
                </c:pt>
                <c:pt idx="7">
                  <c:v>-11.649999999999995</c:v>
                </c:pt>
                <c:pt idx="8">
                  <c:v>-11.599999999999994</c:v>
                </c:pt>
                <c:pt idx="9">
                  <c:v>-11.549999999999994</c:v>
                </c:pt>
                <c:pt idx="10">
                  <c:v>-11.499999999999993</c:v>
                </c:pt>
                <c:pt idx="11">
                  <c:v>-11.449999999999992</c:v>
                </c:pt>
                <c:pt idx="12">
                  <c:v>-11.399999999999991</c:v>
                </c:pt>
                <c:pt idx="13">
                  <c:v>-11.349999999999991</c:v>
                </c:pt>
                <c:pt idx="14">
                  <c:v>-11.29999999999999</c:v>
                </c:pt>
                <c:pt idx="15">
                  <c:v>-11.249999999999989</c:v>
                </c:pt>
                <c:pt idx="16">
                  <c:v>-11.199999999999989</c:v>
                </c:pt>
                <c:pt idx="17">
                  <c:v>-11.149999999999988</c:v>
                </c:pt>
                <c:pt idx="18">
                  <c:v>-11.099999999999987</c:v>
                </c:pt>
                <c:pt idx="19">
                  <c:v>-11.049999999999986</c:v>
                </c:pt>
                <c:pt idx="20">
                  <c:v>-10.999999999999986</c:v>
                </c:pt>
                <c:pt idx="21">
                  <c:v>-10.949999999999985</c:v>
                </c:pt>
                <c:pt idx="22">
                  <c:v>-10.899999999999984</c:v>
                </c:pt>
                <c:pt idx="23">
                  <c:v>-10.849999999999984</c:v>
                </c:pt>
                <c:pt idx="24">
                  <c:v>-10.799999999999983</c:v>
                </c:pt>
                <c:pt idx="25">
                  <c:v>-10.749999999999982</c:v>
                </c:pt>
                <c:pt idx="26">
                  <c:v>-10.699999999999982</c:v>
                </c:pt>
                <c:pt idx="27">
                  <c:v>-10.649999999999981</c:v>
                </c:pt>
                <c:pt idx="28">
                  <c:v>-10.59999999999998</c:v>
                </c:pt>
                <c:pt idx="29">
                  <c:v>-10.549999999999979</c:v>
                </c:pt>
                <c:pt idx="30">
                  <c:v>-10.499999999999979</c:v>
                </c:pt>
                <c:pt idx="31">
                  <c:v>-10.449999999999978</c:v>
                </c:pt>
                <c:pt idx="32">
                  <c:v>-10.399999999999977</c:v>
                </c:pt>
                <c:pt idx="33">
                  <c:v>-10.349999999999977</c:v>
                </c:pt>
                <c:pt idx="34">
                  <c:v>-10.299999999999976</c:v>
                </c:pt>
                <c:pt idx="35">
                  <c:v>-10.249999999999975</c:v>
                </c:pt>
                <c:pt idx="36">
                  <c:v>-10.199999999999974</c:v>
                </c:pt>
                <c:pt idx="37">
                  <c:v>-10.149999999999974</c:v>
                </c:pt>
                <c:pt idx="38">
                  <c:v>-10.099999999999973</c:v>
                </c:pt>
                <c:pt idx="39">
                  <c:v>-10.049999999999972</c:v>
                </c:pt>
                <c:pt idx="40">
                  <c:v>-9.9999999999999716</c:v>
                </c:pt>
                <c:pt idx="41">
                  <c:v>-9.9499999999999709</c:v>
                </c:pt>
                <c:pt idx="42">
                  <c:v>-9.8999999999999702</c:v>
                </c:pt>
                <c:pt idx="43">
                  <c:v>-9.8499999999999694</c:v>
                </c:pt>
                <c:pt idx="44">
                  <c:v>-9.7999999999999687</c:v>
                </c:pt>
                <c:pt idx="45">
                  <c:v>-9.749999999999968</c:v>
                </c:pt>
                <c:pt idx="46">
                  <c:v>-9.6999999999999673</c:v>
                </c:pt>
                <c:pt idx="47">
                  <c:v>-9.6499999999999666</c:v>
                </c:pt>
                <c:pt idx="48">
                  <c:v>-9.5999999999999659</c:v>
                </c:pt>
                <c:pt idx="49">
                  <c:v>-9.5499999999999652</c:v>
                </c:pt>
                <c:pt idx="50">
                  <c:v>-9.4999999999999645</c:v>
                </c:pt>
                <c:pt idx="51">
                  <c:v>-9.4499999999999638</c:v>
                </c:pt>
                <c:pt idx="52">
                  <c:v>-9.3999999999999631</c:v>
                </c:pt>
                <c:pt idx="53">
                  <c:v>-9.3499999999999623</c:v>
                </c:pt>
                <c:pt idx="54">
                  <c:v>-9.2999999999999616</c:v>
                </c:pt>
                <c:pt idx="55">
                  <c:v>-9.2499999999999609</c:v>
                </c:pt>
                <c:pt idx="56">
                  <c:v>-9.1999999999999602</c:v>
                </c:pt>
                <c:pt idx="57">
                  <c:v>-9.1499999999999595</c:v>
                </c:pt>
                <c:pt idx="58">
                  <c:v>-9.0999999999999588</c:v>
                </c:pt>
                <c:pt idx="59">
                  <c:v>-9.0499999999999581</c:v>
                </c:pt>
                <c:pt idx="60">
                  <c:v>-8.9999999999999574</c:v>
                </c:pt>
                <c:pt idx="61">
                  <c:v>-8.9499999999999567</c:v>
                </c:pt>
                <c:pt idx="62">
                  <c:v>-8.8999999999999559</c:v>
                </c:pt>
                <c:pt idx="63">
                  <c:v>-8.8499999999999552</c:v>
                </c:pt>
                <c:pt idx="64">
                  <c:v>-8.7999999999999545</c:v>
                </c:pt>
                <c:pt idx="65">
                  <c:v>-8.7499999999999538</c:v>
                </c:pt>
                <c:pt idx="66">
                  <c:v>-8.6999999999999531</c:v>
                </c:pt>
                <c:pt idx="67">
                  <c:v>-8.6499999999999524</c:v>
                </c:pt>
                <c:pt idx="68">
                  <c:v>-8.5999999999999517</c:v>
                </c:pt>
                <c:pt idx="69">
                  <c:v>-8.549999999999951</c:v>
                </c:pt>
                <c:pt idx="70">
                  <c:v>-8.4999999999999503</c:v>
                </c:pt>
                <c:pt idx="71">
                  <c:v>-8.4499999999999496</c:v>
                </c:pt>
                <c:pt idx="72">
                  <c:v>-8.3999999999999488</c:v>
                </c:pt>
                <c:pt idx="73">
                  <c:v>-8.3499999999999481</c:v>
                </c:pt>
                <c:pt idx="74">
                  <c:v>-8.2999999999999474</c:v>
                </c:pt>
                <c:pt idx="75">
                  <c:v>-8.2499999999999467</c:v>
                </c:pt>
                <c:pt idx="76">
                  <c:v>-8.199999999999946</c:v>
                </c:pt>
                <c:pt idx="77">
                  <c:v>-8.1499999999999453</c:v>
                </c:pt>
                <c:pt idx="78">
                  <c:v>-8.0999999999999446</c:v>
                </c:pt>
                <c:pt idx="79">
                  <c:v>-8.0499999999999439</c:v>
                </c:pt>
                <c:pt idx="80">
                  <c:v>-7.999999999999944</c:v>
                </c:pt>
                <c:pt idx="81">
                  <c:v>-7.9499999999999442</c:v>
                </c:pt>
                <c:pt idx="82">
                  <c:v>-7.8999999999999444</c:v>
                </c:pt>
                <c:pt idx="83">
                  <c:v>-7.8499999999999446</c:v>
                </c:pt>
                <c:pt idx="84">
                  <c:v>-7.7999999999999448</c:v>
                </c:pt>
                <c:pt idx="85">
                  <c:v>-7.7499999999999449</c:v>
                </c:pt>
                <c:pt idx="86">
                  <c:v>-7.6999999999999451</c:v>
                </c:pt>
                <c:pt idx="87">
                  <c:v>-7.6499999999999453</c:v>
                </c:pt>
                <c:pt idx="88">
                  <c:v>-7.5999999999999455</c:v>
                </c:pt>
                <c:pt idx="89">
                  <c:v>-7.5499999999999456</c:v>
                </c:pt>
                <c:pt idx="90">
                  <c:v>-7.4999999999999458</c:v>
                </c:pt>
                <c:pt idx="91">
                  <c:v>-7.449999999999946</c:v>
                </c:pt>
                <c:pt idx="92">
                  <c:v>-7.3999999999999462</c:v>
                </c:pt>
                <c:pt idx="93">
                  <c:v>-7.3499999999999464</c:v>
                </c:pt>
                <c:pt idx="94">
                  <c:v>-7.2999999999999465</c:v>
                </c:pt>
                <c:pt idx="95">
                  <c:v>-7.2499999999999467</c:v>
                </c:pt>
                <c:pt idx="96">
                  <c:v>-7.1999999999999469</c:v>
                </c:pt>
                <c:pt idx="97">
                  <c:v>-7.1499999999999471</c:v>
                </c:pt>
                <c:pt idx="98">
                  <c:v>-7.0999999999999472</c:v>
                </c:pt>
                <c:pt idx="99">
                  <c:v>-7.0499999999999474</c:v>
                </c:pt>
                <c:pt idx="100">
                  <c:v>-6.9999999999999476</c:v>
                </c:pt>
                <c:pt idx="101">
                  <c:v>-6.9499999999999478</c:v>
                </c:pt>
                <c:pt idx="102">
                  <c:v>-6.899999999999948</c:v>
                </c:pt>
                <c:pt idx="103">
                  <c:v>-6.8499999999999481</c:v>
                </c:pt>
                <c:pt idx="104">
                  <c:v>-6.7999999999999483</c:v>
                </c:pt>
                <c:pt idx="105">
                  <c:v>-6.7499999999999485</c:v>
                </c:pt>
                <c:pt idx="106">
                  <c:v>-6.6999999999999487</c:v>
                </c:pt>
                <c:pt idx="107">
                  <c:v>-6.6499999999999488</c:v>
                </c:pt>
                <c:pt idx="108">
                  <c:v>-6.599999999999949</c:v>
                </c:pt>
                <c:pt idx="109">
                  <c:v>-6.5499999999999492</c:v>
                </c:pt>
                <c:pt idx="110">
                  <c:v>-6.4999999999999494</c:v>
                </c:pt>
                <c:pt idx="111">
                  <c:v>-6.4499999999999496</c:v>
                </c:pt>
                <c:pt idx="112">
                  <c:v>-6.3999999999999497</c:v>
                </c:pt>
                <c:pt idx="113">
                  <c:v>-6.3499999999999499</c:v>
                </c:pt>
                <c:pt idx="114">
                  <c:v>-6.2999999999999501</c:v>
                </c:pt>
                <c:pt idx="115">
                  <c:v>-6.2499999999999503</c:v>
                </c:pt>
                <c:pt idx="116">
                  <c:v>-6.1999999999999504</c:v>
                </c:pt>
                <c:pt idx="117">
                  <c:v>-6.1499999999999506</c:v>
                </c:pt>
                <c:pt idx="118">
                  <c:v>-6.0999999999999508</c:v>
                </c:pt>
                <c:pt idx="119">
                  <c:v>-6.049999999999951</c:v>
                </c:pt>
                <c:pt idx="120">
                  <c:v>-5.9999999999999512</c:v>
                </c:pt>
                <c:pt idx="121">
                  <c:v>-5.9499999999999513</c:v>
                </c:pt>
                <c:pt idx="122">
                  <c:v>-5.8999999999999515</c:v>
                </c:pt>
                <c:pt idx="123">
                  <c:v>-5.8499999999999517</c:v>
                </c:pt>
                <c:pt idx="124">
                  <c:v>-5.7999999999999519</c:v>
                </c:pt>
                <c:pt idx="125">
                  <c:v>-5.749999999999952</c:v>
                </c:pt>
                <c:pt idx="126">
                  <c:v>-5.6999999999999522</c:v>
                </c:pt>
                <c:pt idx="127">
                  <c:v>-5.6499999999999524</c:v>
                </c:pt>
                <c:pt idx="128">
                  <c:v>-5.5999999999999526</c:v>
                </c:pt>
                <c:pt idx="129">
                  <c:v>-5.5499999999999527</c:v>
                </c:pt>
                <c:pt idx="130">
                  <c:v>-5.4999999999999529</c:v>
                </c:pt>
                <c:pt idx="131">
                  <c:v>-5.4499999999999531</c:v>
                </c:pt>
                <c:pt idx="132">
                  <c:v>-5.3999999999999533</c:v>
                </c:pt>
                <c:pt idx="133">
                  <c:v>-5.3499999999999535</c:v>
                </c:pt>
                <c:pt idx="134">
                  <c:v>-5.2999999999999536</c:v>
                </c:pt>
                <c:pt idx="135">
                  <c:v>-5.2499999999999538</c:v>
                </c:pt>
                <c:pt idx="136">
                  <c:v>-5.199999999999954</c:v>
                </c:pt>
                <c:pt idx="137">
                  <c:v>-5.1499999999999542</c:v>
                </c:pt>
                <c:pt idx="138">
                  <c:v>-5.0999999999999543</c:v>
                </c:pt>
                <c:pt idx="139">
                  <c:v>-5.0499999999999545</c:v>
                </c:pt>
                <c:pt idx="140">
                  <c:v>-4.9999999999999547</c:v>
                </c:pt>
                <c:pt idx="141">
                  <c:v>-4.9499999999999549</c:v>
                </c:pt>
                <c:pt idx="142">
                  <c:v>-4.8999999999999551</c:v>
                </c:pt>
                <c:pt idx="143">
                  <c:v>-4.8499999999999552</c:v>
                </c:pt>
                <c:pt idx="144">
                  <c:v>-4.7999999999999554</c:v>
                </c:pt>
                <c:pt idx="145">
                  <c:v>-4.7499999999999556</c:v>
                </c:pt>
                <c:pt idx="146">
                  <c:v>-4.6999999999999558</c:v>
                </c:pt>
                <c:pt idx="147">
                  <c:v>-4.6499999999999559</c:v>
                </c:pt>
                <c:pt idx="148">
                  <c:v>-4.5999999999999561</c:v>
                </c:pt>
                <c:pt idx="149">
                  <c:v>-4.5499999999999563</c:v>
                </c:pt>
                <c:pt idx="150">
                  <c:v>-4.4999999999999565</c:v>
                </c:pt>
                <c:pt idx="151">
                  <c:v>-4.4499999999999567</c:v>
                </c:pt>
                <c:pt idx="152">
                  <c:v>-4.3999999999999568</c:v>
                </c:pt>
                <c:pt idx="153">
                  <c:v>-4.349999999999957</c:v>
                </c:pt>
                <c:pt idx="154">
                  <c:v>-4.2999999999999572</c:v>
                </c:pt>
                <c:pt idx="155">
                  <c:v>-4.2499999999999574</c:v>
                </c:pt>
                <c:pt idx="156">
                  <c:v>-4.1999999999999575</c:v>
                </c:pt>
                <c:pt idx="157">
                  <c:v>-4.1499999999999577</c:v>
                </c:pt>
                <c:pt idx="158">
                  <c:v>-4.0999999999999579</c:v>
                </c:pt>
                <c:pt idx="159">
                  <c:v>-4.0499999999999581</c:v>
                </c:pt>
                <c:pt idx="160">
                  <c:v>-3.9999999999999583</c:v>
                </c:pt>
                <c:pt idx="161">
                  <c:v>-3.9499999999999584</c:v>
                </c:pt>
                <c:pt idx="162">
                  <c:v>-3.8999999999999586</c:v>
                </c:pt>
                <c:pt idx="163">
                  <c:v>-3.8499999999999588</c:v>
                </c:pt>
                <c:pt idx="164">
                  <c:v>-3.799999999999959</c:v>
                </c:pt>
                <c:pt idx="165">
                  <c:v>-3.7499999999999591</c:v>
                </c:pt>
                <c:pt idx="166">
                  <c:v>-3.6999999999999593</c:v>
                </c:pt>
                <c:pt idx="167">
                  <c:v>-3.6499999999999595</c:v>
                </c:pt>
                <c:pt idx="168">
                  <c:v>-3.5999999999999597</c:v>
                </c:pt>
                <c:pt idx="169">
                  <c:v>-3.5499999999999599</c:v>
                </c:pt>
                <c:pt idx="170">
                  <c:v>-3.49999999999996</c:v>
                </c:pt>
                <c:pt idx="171">
                  <c:v>-3.4499999999999602</c:v>
                </c:pt>
                <c:pt idx="172">
                  <c:v>-3.3999999999999604</c:v>
                </c:pt>
                <c:pt idx="173">
                  <c:v>-3.3499999999999606</c:v>
                </c:pt>
                <c:pt idx="174">
                  <c:v>-3.2999999999999607</c:v>
                </c:pt>
                <c:pt idx="175">
                  <c:v>-3.2499999999999609</c:v>
                </c:pt>
                <c:pt idx="176">
                  <c:v>-3.1999999999999611</c:v>
                </c:pt>
                <c:pt idx="177">
                  <c:v>-3.1499999999999613</c:v>
                </c:pt>
                <c:pt idx="178">
                  <c:v>-3.0999999999999615</c:v>
                </c:pt>
                <c:pt idx="179">
                  <c:v>-3.0499999999999616</c:v>
                </c:pt>
                <c:pt idx="180">
                  <c:v>-2.9999999999999618</c:v>
                </c:pt>
                <c:pt idx="181">
                  <c:v>-2.949999999999962</c:v>
                </c:pt>
                <c:pt idx="182">
                  <c:v>-2.8999999999999622</c:v>
                </c:pt>
                <c:pt idx="183">
                  <c:v>-2.8499999999999623</c:v>
                </c:pt>
                <c:pt idx="184">
                  <c:v>-2.7999999999999625</c:v>
                </c:pt>
                <c:pt idx="185">
                  <c:v>-2.7499999999999627</c:v>
                </c:pt>
                <c:pt idx="186">
                  <c:v>-2.6999999999999629</c:v>
                </c:pt>
                <c:pt idx="187">
                  <c:v>-2.6499999999999631</c:v>
                </c:pt>
                <c:pt idx="188">
                  <c:v>-2.5999999999999632</c:v>
                </c:pt>
                <c:pt idx="189">
                  <c:v>-2.5499999999999634</c:v>
                </c:pt>
                <c:pt idx="190">
                  <c:v>-2.4999999999999636</c:v>
                </c:pt>
                <c:pt idx="191">
                  <c:v>-2.4499999999999638</c:v>
                </c:pt>
                <c:pt idx="192">
                  <c:v>-2.3999999999999639</c:v>
                </c:pt>
                <c:pt idx="193">
                  <c:v>-2.3499999999999641</c:v>
                </c:pt>
                <c:pt idx="194">
                  <c:v>-2.2999999999999643</c:v>
                </c:pt>
                <c:pt idx="195">
                  <c:v>-2.2499999999999645</c:v>
                </c:pt>
                <c:pt idx="196">
                  <c:v>-2.1999999999999647</c:v>
                </c:pt>
                <c:pt idx="197">
                  <c:v>-2.1499999999999648</c:v>
                </c:pt>
                <c:pt idx="198">
                  <c:v>-2.099999999999965</c:v>
                </c:pt>
                <c:pt idx="199">
                  <c:v>-2.0499999999999652</c:v>
                </c:pt>
                <c:pt idx="200">
                  <c:v>-1.9999999999999651</c:v>
                </c:pt>
                <c:pt idx="201">
                  <c:v>-1.9499999999999651</c:v>
                </c:pt>
                <c:pt idx="202">
                  <c:v>-1.8999999999999651</c:v>
                </c:pt>
                <c:pt idx="203">
                  <c:v>-1.849999999999965</c:v>
                </c:pt>
                <c:pt idx="204">
                  <c:v>-1.799999999999965</c:v>
                </c:pt>
                <c:pt idx="205">
                  <c:v>-1.7499999999999649</c:v>
                </c:pt>
                <c:pt idx="206">
                  <c:v>-1.6999999999999649</c:v>
                </c:pt>
                <c:pt idx="207">
                  <c:v>-1.6499999999999648</c:v>
                </c:pt>
                <c:pt idx="208">
                  <c:v>-1.5999999999999648</c:v>
                </c:pt>
                <c:pt idx="209">
                  <c:v>-1.5499999999999647</c:v>
                </c:pt>
                <c:pt idx="210">
                  <c:v>-1.4999999999999647</c:v>
                </c:pt>
                <c:pt idx="211">
                  <c:v>-1.4499999999999647</c:v>
                </c:pt>
                <c:pt idx="212">
                  <c:v>-1.3999999999999646</c:v>
                </c:pt>
                <c:pt idx="213">
                  <c:v>-1.3499999999999646</c:v>
                </c:pt>
                <c:pt idx="214">
                  <c:v>-1.2999999999999645</c:v>
                </c:pt>
                <c:pt idx="215">
                  <c:v>-1.2499999999999645</c:v>
                </c:pt>
                <c:pt idx="216">
                  <c:v>-1.1999999999999644</c:v>
                </c:pt>
                <c:pt idx="217">
                  <c:v>-1.1499999999999644</c:v>
                </c:pt>
                <c:pt idx="218">
                  <c:v>-1.0999999999999643</c:v>
                </c:pt>
                <c:pt idx="219">
                  <c:v>-1.0499999999999643</c:v>
                </c:pt>
                <c:pt idx="220">
                  <c:v>-0.99999999999996425</c:v>
                </c:pt>
                <c:pt idx="221">
                  <c:v>-0.94999999999996421</c:v>
                </c:pt>
                <c:pt idx="222">
                  <c:v>-0.89999999999996416</c:v>
                </c:pt>
                <c:pt idx="223">
                  <c:v>-0.84999999999996412</c:v>
                </c:pt>
                <c:pt idx="224">
                  <c:v>-0.79999999999996407</c:v>
                </c:pt>
                <c:pt idx="225">
                  <c:v>-0.74999999999996403</c:v>
                </c:pt>
                <c:pt idx="226">
                  <c:v>-0.69999999999996398</c:v>
                </c:pt>
                <c:pt idx="227">
                  <c:v>-0.64999999999996394</c:v>
                </c:pt>
                <c:pt idx="228">
                  <c:v>-0.5999999999999639</c:v>
                </c:pt>
                <c:pt idx="229">
                  <c:v>-0.54999999999996385</c:v>
                </c:pt>
                <c:pt idx="230">
                  <c:v>-0.49999999999996386</c:v>
                </c:pt>
                <c:pt idx="231">
                  <c:v>-0.44999999999996387</c:v>
                </c:pt>
                <c:pt idx="232">
                  <c:v>-0.39999999999996388</c:v>
                </c:pt>
                <c:pt idx="233">
                  <c:v>-0.3499999999999639</c:v>
                </c:pt>
                <c:pt idx="234">
                  <c:v>-0.29999999999996391</c:v>
                </c:pt>
                <c:pt idx="235">
                  <c:v>-0.24999999999996392</c:v>
                </c:pt>
                <c:pt idx="236">
                  <c:v>-0.19999999999996393</c:v>
                </c:pt>
                <c:pt idx="237">
                  <c:v>-0.14999999999996394</c:v>
                </c:pt>
                <c:pt idx="238">
                  <c:v>-9.9999999999963937E-2</c:v>
                </c:pt>
                <c:pt idx="239">
                  <c:v>-4.9999999999963934E-2</c:v>
                </c:pt>
                <c:pt idx="240">
                  <c:v>3.6068370512509773E-14</c:v>
                </c:pt>
                <c:pt idx="241">
                  <c:v>5.0000000000036071E-2</c:v>
                </c:pt>
                <c:pt idx="242">
                  <c:v>0.10000000000003607</c:v>
                </c:pt>
                <c:pt idx="243">
                  <c:v>0.15000000000003608</c:v>
                </c:pt>
                <c:pt idx="244">
                  <c:v>0.20000000000003609</c:v>
                </c:pt>
                <c:pt idx="245">
                  <c:v>0.25000000000003608</c:v>
                </c:pt>
                <c:pt idx="246">
                  <c:v>0.30000000000003607</c:v>
                </c:pt>
                <c:pt idx="247">
                  <c:v>0.35000000000003606</c:v>
                </c:pt>
                <c:pt idx="248">
                  <c:v>0.40000000000003605</c:v>
                </c:pt>
                <c:pt idx="249">
                  <c:v>0.45000000000003604</c:v>
                </c:pt>
                <c:pt idx="250">
                  <c:v>0.50000000000003608</c:v>
                </c:pt>
                <c:pt idx="251">
                  <c:v>0.55000000000003613</c:v>
                </c:pt>
                <c:pt idx="252">
                  <c:v>0.60000000000003617</c:v>
                </c:pt>
                <c:pt idx="253">
                  <c:v>0.65000000000003622</c:v>
                </c:pt>
                <c:pt idx="254">
                  <c:v>0.70000000000003626</c:v>
                </c:pt>
                <c:pt idx="255">
                  <c:v>0.7500000000000363</c:v>
                </c:pt>
                <c:pt idx="256">
                  <c:v>0.80000000000003635</c:v>
                </c:pt>
                <c:pt idx="257">
                  <c:v>0.85000000000003639</c:v>
                </c:pt>
                <c:pt idx="258">
                  <c:v>0.90000000000003644</c:v>
                </c:pt>
                <c:pt idx="259">
                  <c:v>0.95000000000003648</c:v>
                </c:pt>
                <c:pt idx="260">
                  <c:v>0</c:v>
                </c:pt>
                <c:pt idx="261">
                  <c:v>0.05</c:v>
                </c:pt>
                <c:pt idx="262">
                  <c:v>0.1</c:v>
                </c:pt>
                <c:pt idx="263">
                  <c:v>0.15000000000000002</c:v>
                </c:pt>
                <c:pt idx="264">
                  <c:v>0.2</c:v>
                </c:pt>
                <c:pt idx="265">
                  <c:v>0.25</c:v>
                </c:pt>
                <c:pt idx="266">
                  <c:v>0.3</c:v>
                </c:pt>
                <c:pt idx="267">
                  <c:v>0.35</c:v>
                </c:pt>
                <c:pt idx="268">
                  <c:v>0.39999999999999997</c:v>
                </c:pt>
                <c:pt idx="269">
                  <c:v>0.44999999999999996</c:v>
                </c:pt>
                <c:pt idx="270">
                  <c:v>0.49999999999999994</c:v>
                </c:pt>
                <c:pt idx="271">
                  <c:v>0.54999999999999993</c:v>
                </c:pt>
                <c:pt idx="272">
                  <c:v>0.6</c:v>
                </c:pt>
                <c:pt idx="273">
                  <c:v>0.65</c:v>
                </c:pt>
                <c:pt idx="274">
                  <c:v>0.70000000000000007</c:v>
                </c:pt>
                <c:pt idx="275">
                  <c:v>0.75000000000000011</c:v>
                </c:pt>
                <c:pt idx="276">
                  <c:v>0.80000000000000016</c:v>
                </c:pt>
                <c:pt idx="277">
                  <c:v>0.8500000000000002</c:v>
                </c:pt>
                <c:pt idx="278">
                  <c:v>0.90000000000000024</c:v>
                </c:pt>
                <c:pt idx="279">
                  <c:v>0.95000000000000029</c:v>
                </c:pt>
                <c:pt idx="280">
                  <c:v>1.0000000000000002</c:v>
                </c:pt>
                <c:pt idx="281">
                  <c:v>0</c:v>
                </c:pt>
                <c:pt idx="282">
                  <c:v>0.05</c:v>
                </c:pt>
                <c:pt idx="283">
                  <c:v>0.1</c:v>
                </c:pt>
                <c:pt idx="284">
                  <c:v>0.15000000000000002</c:v>
                </c:pt>
                <c:pt idx="285">
                  <c:v>0.2</c:v>
                </c:pt>
                <c:pt idx="286">
                  <c:v>0.25</c:v>
                </c:pt>
                <c:pt idx="287">
                  <c:v>0.3</c:v>
                </c:pt>
                <c:pt idx="288">
                  <c:v>0.35</c:v>
                </c:pt>
                <c:pt idx="289">
                  <c:v>0.39999999999999997</c:v>
                </c:pt>
                <c:pt idx="290">
                  <c:v>0.44999999999999996</c:v>
                </c:pt>
                <c:pt idx="291">
                  <c:v>0.49999999999999994</c:v>
                </c:pt>
                <c:pt idx="292">
                  <c:v>0.54999999999999993</c:v>
                </c:pt>
                <c:pt idx="293">
                  <c:v>0.6</c:v>
                </c:pt>
              </c:numCache>
            </c:numRef>
          </c:xVal>
          <c:yVal>
            <c:numRef>
              <c:f>Limpa!$Q$51:$Q$344</c:f>
              <c:numCache>
                <c:formatCode>0.00</c:formatCode>
                <c:ptCount val="294"/>
                <c:pt idx="0">
                  <c:v>2.0000000000434293</c:v>
                </c:pt>
                <c:pt idx="1">
                  <c:v>2.0000000000487286</c:v>
                </c:pt>
                <c:pt idx="2">
                  <c:v>2.0000000000546745</c:v>
                </c:pt>
                <c:pt idx="3">
                  <c:v>2.0000000000613456</c:v>
                </c:pt>
                <c:pt idx="4">
                  <c:v>2.0000000000688312</c:v>
                </c:pt>
                <c:pt idx="5">
                  <c:v>2.0000000000772298</c:v>
                </c:pt>
                <c:pt idx="6">
                  <c:v>2.0000000000866529</c:v>
                </c:pt>
                <c:pt idx="7">
                  <c:v>2.0000000000972262</c:v>
                </c:pt>
                <c:pt idx="8">
                  <c:v>2.0000000001090896</c:v>
                </c:pt>
                <c:pt idx="9">
                  <c:v>2.0000000001224008</c:v>
                </c:pt>
                <c:pt idx="10">
                  <c:v>2.0000000001373359</c:v>
                </c:pt>
                <c:pt idx="11">
                  <c:v>2.0000000001540936</c:v>
                </c:pt>
                <c:pt idx="12">
                  <c:v>2.0000000001728959</c:v>
                </c:pt>
                <c:pt idx="13">
                  <c:v>2.0000000001939924</c:v>
                </c:pt>
                <c:pt idx="14">
                  <c:v>2.0000000002176628</c:v>
                </c:pt>
                <c:pt idx="15">
                  <c:v>2.0000000002442215</c:v>
                </c:pt>
                <c:pt idx="16">
                  <c:v>2.0000000002740213</c:v>
                </c:pt>
                <c:pt idx="17">
                  <c:v>2.0000000003074572</c:v>
                </c:pt>
                <c:pt idx="18">
                  <c:v>2.0000000003449725</c:v>
                </c:pt>
                <c:pt idx="19">
                  <c:v>2.0000000003870655</c:v>
                </c:pt>
                <c:pt idx="20">
                  <c:v>2.0000000004342944</c:v>
                </c:pt>
                <c:pt idx="21">
                  <c:v>2.0000000004872862</c:v>
                </c:pt>
                <c:pt idx="22">
                  <c:v>2.0000000005467444</c:v>
                </c:pt>
                <c:pt idx="23">
                  <c:v>2.0000000006134573</c:v>
                </c:pt>
                <c:pt idx="24">
                  <c:v>2.0000000006883103</c:v>
                </c:pt>
                <c:pt idx="25">
                  <c:v>2.0000000007722969</c:v>
                </c:pt>
                <c:pt idx="26">
                  <c:v>2.0000000008665313</c:v>
                </c:pt>
                <c:pt idx="27">
                  <c:v>2.000000000972264</c:v>
                </c:pt>
                <c:pt idx="28">
                  <c:v>2.0000000010908985</c:v>
                </c:pt>
                <c:pt idx="29">
                  <c:v>2.000000001224008</c:v>
                </c:pt>
                <c:pt idx="30">
                  <c:v>2.0000000013733596</c:v>
                </c:pt>
                <c:pt idx="31">
                  <c:v>2.0000000015409349</c:v>
                </c:pt>
                <c:pt idx="32">
                  <c:v>2.0000000017289574</c:v>
                </c:pt>
                <c:pt idx="33">
                  <c:v>2.000000001939922</c:v>
                </c:pt>
                <c:pt idx="34">
                  <c:v>2.0000000021766287</c:v>
                </c:pt>
                <c:pt idx="35">
                  <c:v>2.0000000024422171</c:v>
                </c:pt>
                <c:pt idx="36">
                  <c:v>2.0000000027402129</c:v>
                </c:pt>
                <c:pt idx="37">
                  <c:v>2.0000000030745695</c:v>
                </c:pt>
                <c:pt idx="38">
                  <c:v>2.0000000034497236</c:v>
                </c:pt>
                <c:pt idx="39">
                  <c:v>2.0000000038706536</c:v>
                </c:pt>
                <c:pt idx="40">
                  <c:v>2.0000000043429447</c:v>
                </c:pt>
                <c:pt idx="41">
                  <c:v>2.0000000048728643</c:v>
                </c:pt>
                <c:pt idx="42">
                  <c:v>2.0000000054674438</c:v>
                </c:pt>
                <c:pt idx="43">
                  <c:v>2.0000000061345728</c:v>
                </c:pt>
                <c:pt idx="44">
                  <c:v>2.0000000068831039</c:v>
                </c:pt>
                <c:pt idx="45">
                  <c:v>2.0000000077229694</c:v>
                </c:pt>
                <c:pt idx="46">
                  <c:v>2.0000000086653142</c:v>
                </c:pt>
                <c:pt idx="47">
                  <c:v>2.0000000097226422</c:v>
                </c:pt>
                <c:pt idx="48">
                  <c:v>2.0000000109089844</c:v>
                </c:pt>
                <c:pt idx="49">
                  <c:v>2.0000000122400818</c:v>
                </c:pt>
                <c:pt idx="50">
                  <c:v>2.0000000137335978</c:v>
                </c:pt>
                <c:pt idx="51">
                  <c:v>2.0000000154093498</c:v>
                </c:pt>
                <c:pt idx="52">
                  <c:v>2.0000000172895751</c:v>
                </c:pt>
                <c:pt idx="53">
                  <c:v>2.0000000193992222</c:v>
                </c:pt>
                <c:pt idx="54">
                  <c:v>2.0000000217662857</c:v>
                </c:pt>
                <c:pt idx="55">
                  <c:v>2.0000000244221741</c:v>
                </c:pt>
                <c:pt idx="56">
                  <c:v>2.0000000274021303</c:v>
                </c:pt>
                <c:pt idx="57">
                  <c:v>2.0000000307456958</c:v>
                </c:pt>
                <c:pt idx="58">
                  <c:v>2.0000000344972384</c:v>
                </c:pt>
                <c:pt idx="59">
                  <c:v>2.000000038706538</c:v>
                </c:pt>
                <c:pt idx="60">
                  <c:v>2.0000000434294503</c:v>
                </c:pt>
                <c:pt idx="61">
                  <c:v>2.0000000487286451</c:v>
                </c:pt>
                <c:pt idx="62">
                  <c:v>2.0000000546744392</c:v>
                </c:pt>
                <c:pt idx="63">
                  <c:v>2.0000000613457303</c:v>
                </c:pt>
                <c:pt idx="64">
                  <c:v>2.0000000688310422</c:v>
                </c:pt>
                <c:pt idx="65">
                  <c:v>2.0000000772297004</c:v>
                </c:pt>
                <c:pt idx="66">
                  <c:v>2.00000008665315</c:v>
                </c:pt>
                <c:pt idx="67">
                  <c:v>2.0000000972264345</c:v>
                </c:pt>
                <c:pt idx="68">
                  <c:v>2.0000001090898554</c:v>
                </c:pt>
                <c:pt idx="69">
                  <c:v>2.0000001224008326</c:v>
                </c:pt>
                <c:pt idx="70">
                  <c:v>2.0000001373359955</c:v>
                </c:pt>
                <c:pt idx="71">
                  <c:v>2.0000001540935246</c:v>
                </c:pt>
                <c:pt idx="72">
                  <c:v>2.0000001728957817</c:v>
                </c:pt>
                <c:pt idx="73">
                  <c:v>2.0000001939922627</c:v>
                </c:pt>
                <c:pt idx="74">
                  <c:v>2.0000002176629046</c:v>
                </c:pt>
                <c:pt idx="75">
                  <c:v>2.0000002442218032</c:v>
                </c:pt>
                <c:pt idx="76">
                  <c:v>2.0000002740213794</c:v>
                </c:pt>
                <c:pt idx="77">
                  <c:v>2.0000003074570567</c:v>
                </c:pt>
                <c:pt idx="78">
                  <c:v>2.0000003449725061</c:v>
                </c:pt>
                <c:pt idx="79">
                  <c:v>2.000000387065537</c:v>
                </c:pt>
                <c:pt idx="80">
                  <c:v>2.0000004342946989</c:v>
                </c:pt>
                <c:pt idx="81">
                  <c:v>2.0000004872866968</c:v>
                </c:pt>
                <c:pt idx="82">
                  <c:v>2.0000005467447037</c:v>
                </c:pt>
                <c:pt idx="83">
                  <c:v>2.0000006134576944</c:v>
                </c:pt>
                <c:pt idx="84">
                  <c:v>2.0000006883109132</c:v>
                </c:pt>
                <c:pt idx="85">
                  <c:v>2.0000007722976219</c:v>
                </c:pt>
                <c:pt idx="86">
                  <c:v>2.0000008665322779</c:v>
                </c:pt>
                <c:pt idx="87">
                  <c:v>2.0000009722653251</c:v>
                </c:pt>
                <c:pt idx="88">
                  <c:v>2.0000010908997865</c:v>
                </c:pt>
                <c:pt idx="89">
                  <c:v>2.0000012240098797</c:v>
                </c:pt>
                <c:pt idx="90">
                  <c:v>2.0000013733619095</c:v>
                </c:pt>
                <c:pt idx="91">
                  <c:v>2.0000015409377041</c:v>
                </c:pt>
                <c:pt idx="92">
                  <c:v>2.0000017289609153</c:v>
                </c:pt>
                <c:pt idx="93">
                  <c:v>2.0000019399265248</c:v>
                </c:pt>
                <c:pt idx="94">
                  <c:v>2.000002176633954</c:v>
                </c:pt>
                <c:pt idx="95">
                  <c:v>2.0000024422242118</c:v>
                </c:pt>
                <c:pt idx="96">
                  <c:v>2.000002740221575</c:v>
                </c:pt>
                <c:pt idx="97">
                  <c:v>2.0000030745803596</c:v>
                </c:pt>
                <c:pt idx="98">
                  <c:v>2.0000034497373926</c:v>
                </c:pt>
                <c:pt idx="99">
                  <c:v>2.0000038706708931</c:v>
                </c:pt>
                <c:pt idx="100">
                  <c:v>2.000004342966534</c:v>
                </c:pt>
                <c:pt idx="101">
                  <c:v>2.0000048728915703</c:v>
                </c:pt>
                <c:pt idx="102">
                  <c:v>2.0000054674780103</c:v>
                </c:pt>
                <c:pt idx="103">
                  <c:v>2.0000061346159379</c:v>
                </c:pt>
                <c:pt idx="104">
                  <c:v>2.0000068831582243</c:v>
                </c:pt>
                <c:pt idx="105">
                  <c:v>2.0000077230380193</c:v>
                </c:pt>
                <c:pt idx="106">
                  <c:v>2.0000086654005824</c:v>
                </c:pt>
                <c:pt idx="107">
                  <c:v>2.0000097227512033</c:v>
                </c:pt>
                <c:pt idx="108">
                  <c:v>2.0000109091211766</c:v>
                </c:pt>
                <c:pt idx="109">
                  <c:v>2.0000122402540388</c:v>
                </c:pt>
                <c:pt idx="110">
                  <c:v>2.0000137338145323</c:v>
                </c:pt>
                <c:pt idx="111">
                  <c:v>2.0000154096230838</c:v>
                </c:pt>
                <c:pt idx="112">
                  <c:v>2.0000172899189019</c:v>
                </c:pt>
                <c:pt idx="113">
                  <c:v>2.0000193996552014</c:v>
                </c:pt>
                <c:pt idx="114">
                  <c:v>2.0000217668304638</c:v>
                </c:pt>
                <c:pt idx="115">
                  <c:v>2.0000244228601534</c:v>
                </c:pt>
                <c:pt idx="116">
                  <c:v>2.0000274029938176</c:v>
                </c:pt>
                <c:pt idx="117">
                  <c:v>2.0000307467831302</c:v>
                </c:pt>
                <c:pt idx="118">
                  <c:v>2.000034498607095</c:v>
                </c:pt>
                <c:pt idx="119">
                  <c:v>2.0000387082614064</c:v>
                </c:pt>
                <c:pt idx="120">
                  <c:v>2.0000434316198077</c:v>
                </c:pt>
                <c:pt idx="121">
                  <c:v>2.0000487313762561</c:v>
                </c:pt>
                <c:pt idx="122">
                  <c:v>2.0000546778777877</c:v>
                </c:pt>
                <c:pt idx="123">
                  <c:v>2.0000613500591764</c:v>
                </c:pt>
                <c:pt idx="124">
                  <c:v>2.0000688364918577</c:v>
                </c:pt>
                <c:pt idx="125">
                  <c:v>2.0000772365611192</c:v>
                </c:pt>
                <c:pt idx="126">
                  <c:v>2.0000866617872717</c:v>
                </c:pt>
                <c:pt idx="127">
                  <c:v>2.0000972373084673</c:v>
                </c:pt>
                <c:pt idx="128">
                  <c:v>2.0001091035449967</c:v>
                </c:pt>
                <c:pt idx="129">
                  <c:v>2.0001224180673538</c:v>
                </c:pt>
                <c:pt idx="130">
                  <c:v>2.000137357693109</c:v>
                </c:pt>
                <c:pt idx="131">
                  <c:v>2.0001541208407354</c:v>
                </c:pt>
                <c:pt idx="132">
                  <c:v>2.0001729301720328</c:v>
                </c:pt>
                <c:pt idx="133">
                  <c:v>2.0001940355587049</c:v>
                </c:pt>
                <c:pt idx="134">
                  <c:v>2.000217717413117</c:v>
                </c:pt>
                <c:pt idx="135">
                  <c:v>2.0002442904282174</c:v>
                </c:pt>
                <c:pt idx="136">
                  <c:v>2.0002741077772783</c:v>
                </c:pt>
                <c:pt idx="137">
                  <c:v>2.0003075658304614</c:v>
                </c:pt>
                <c:pt idx="138">
                  <c:v>2.0003451094524047</c:v>
                </c:pt>
                <c:pt idx="139">
                  <c:v>2.0003872379531615</c:v>
                </c:pt>
                <c:pt idx="140">
                  <c:v>2.0004345117740177</c:v>
                </c:pt>
                <c:pt idx="141">
                  <c:v>2.0004875600001348</c:v>
                </c:pt>
                <c:pt idx="142">
                  <c:v>2.0005470888037706</c:v>
                </c:pt>
                <c:pt idx="143">
                  <c:v>2.0006138909352531</c:v>
                </c:pt>
                <c:pt idx="144">
                  <c:v>2.0006888563941052</c:v>
                </c:pt>
                <c:pt idx="145">
                  <c:v>2.0007729844300908</c:v>
                </c:pt>
                <c:pt idx="146">
                  <c:v>2.000867397043709</c:v>
                </c:pt>
                <c:pt idx="147">
                  <c:v>2.0009733541782704</c:v>
                </c:pt>
                <c:pt idx="148">
                  <c:v>2.0010922708215366</c:v>
                </c:pt>
                <c:pt idx="149">
                  <c:v>2.0012257362645314</c:v>
                </c:pt>
                <c:pt idx="150">
                  <c:v>2.0013755357992173</c:v>
                </c:pt>
                <c:pt idx="151">
                  <c:v>2.0015436751759568</c:v>
                </c:pt>
                <c:pt idx="152">
                  <c:v>2.0017324081870171</c:v>
                </c:pt>
                <c:pt idx="153">
                  <c:v>2.0019442677949035</c:v>
                </c:pt>
                <c:pt idx="154">
                  <c:v>2.0021821012853218</c:v>
                </c:pt>
                <c:pt idx="155">
                  <c:v>2.0024491099957493</c:v>
                </c:pt>
                <c:pt idx="156">
                  <c:v>2.0027488942538412</c:v>
                </c:pt>
                <c:pt idx="157">
                  <c:v>2.0030855042577231</c:v>
                </c:pt>
                <c:pt idx="158">
                  <c:v>2.0034634977455461</c:v>
                </c:pt>
                <c:pt idx="159">
                  <c:v>2.0038880054383075</c:v>
                </c:pt>
                <c:pt idx="160">
                  <c:v>2.0043648054024503</c:v>
                </c:pt>
                <c:pt idx="161">
                  <c:v>2.0049004076730648</c:v>
                </c:pt>
                <c:pt idx="162">
                  <c:v>2.0055021507119037</c:v>
                </c:pt>
                <c:pt idx="163">
                  <c:v>2.0061783115563143</c:v>
                </c:pt>
                <c:pt idx="164">
                  <c:v>2.0069382318574505</c:v>
                </c:pt>
                <c:pt idx="165">
                  <c:v>2.0077924624241184</c:v>
                </c:pt>
                <c:pt idx="166">
                  <c:v>2.0087529294020694</c:v>
                </c:pt>
                <c:pt idx="167">
                  <c:v>2.0098331258532594</c:v>
                </c:pt>
                <c:pt idx="168">
                  <c:v>2.0110483332892364</c:v>
                </c:pt>
                <c:pt idx="169">
                  <c:v>2.0124158787018489</c:v>
                </c:pt>
                <c:pt idx="170">
                  <c:v>2.0139554338820571</c:v>
                </c:pt>
                <c:pt idx="171">
                  <c:v>2.015689365402979</c:v>
                </c:pt>
                <c:pt idx="172">
                  <c:v>2.0176431456736399</c:v>
                </c:pt>
                <c:pt idx="173">
                  <c:v>2.0198458380914452</c:v>
                </c:pt>
                <c:pt idx="174">
                  <c:v>2.0223306727357935</c:v>
                </c:pt>
                <c:pt idx="175">
                  <c:v>2.02513573353336</c:v>
                </c:pt>
                <c:pt idx="176">
                  <c:v>2.0283047837831223</c:v>
                </c:pt>
                <c:pt idx="177">
                  <c:v>2.0318882649206524</c:v>
                </c:pt>
                <c:pt idx="178">
                  <c:v>2.0359445142422721</c:v>
                </c:pt>
                <c:pt idx="179">
                  <c:v>2.0405412621962697</c:v>
                </c:pt>
                <c:pt idx="180">
                  <c:v>2.0457574905606792</c:v>
                </c:pt>
                <c:pt idx="181">
                  <c:v>2.0516857620601319</c:v>
                </c:pt>
                <c:pt idx="182">
                  <c:v>2.0584351738826854</c:v>
                </c:pt>
                <c:pt idx="183">
                  <c:v>2.0661351486757042</c:v>
                </c:pt>
                <c:pt idx="184">
                  <c:v>2.0749403674326219</c:v>
                </c:pt>
                <c:pt idx="185">
                  <c:v>2.085037286531596</c:v>
                </c:pt>
                <c:pt idx="186">
                  <c:v>2.0966528953262138</c:v>
                </c:pt>
                <c:pt idx="187">
                  <c:v>2.1100667121564776</c:v>
                </c:pt>
                <c:pt idx="188">
                  <c:v>2.1256275774918274</c:v>
                </c:pt>
                <c:pt idx="189">
                  <c:v>2.1437777556244404</c:v>
                </c:pt>
                <c:pt idx="190">
                  <c:v>2.1650885386267862</c:v>
                </c:pt>
                <c:pt idx="191">
                  <c:v>2.1903146538847618</c:v>
                </c:pt>
                <c:pt idx="192">
                  <c:v>2.2204808305419319</c:v>
                </c:pt>
                <c:pt idx="193">
                  <c:v>2.2570264511799802</c:v>
                </c:pt>
                <c:pt idx="194">
                  <c:v>2.3020624399283354</c:v>
                </c:pt>
                <c:pt idx="195">
                  <c:v>2.3588644589830641</c:v>
                </c:pt>
                <c:pt idx="196">
                  <c:v>2.4329234333363075</c:v>
                </c:pt>
                <c:pt idx="197">
                  <c:v>2.5345365206159718</c:v>
                </c:pt>
                <c:pt idx="198">
                  <c:v>2.6868253243802505</c:v>
                </c:pt>
                <c:pt idx="199">
                  <c:v>2.9635744808385875</c:v>
                </c:pt>
                <c:pt idx="200">
                  <c:v>15.104671542162059</c:v>
                </c:pt>
                <c:pt idx="201">
                  <c:v>2.9135744808379873</c:v>
                </c:pt>
                <c:pt idx="202">
                  <c:v>2.5868253243799462</c:v>
                </c:pt>
                <c:pt idx="203">
                  <c:v>2.384536520615768</c:v>
                </c:pt>
                <c:pt idx="204">
                  <c:v>2.232923433336155</c:v>
                </c:pt>
                <c:pt idx="205">
                  <c:v>2.1088644589829393</c:v>
                </c:pt>
                <c:pt idx="206">
                  <c:v>2.0020624399282303</c:v>
                </c:pt>
                <c:pt idx="207">
                  <c:v>1.9070264511798889</c:v>
                </c:pt>
                <c:pt idx="208">
                  <c:v>1.8204808305418507</c:v>
                </c:pt>
                <c:pt idx="209">
                  <c:v>1.7403146538846874</c:v>
                </c:pt>
                <c:pt idx="210">
                  <c:v>1.6650885386267187</c:v>
                </c:pt>
                <c:pt idx="211">
                  <c:v>1.5937777556243773</c:v>
                </c:pt>
                <c:pt idx="212">
                  <c:v>1.525627577491768</c:v>
                </c:pt>
                <c:pt idx="213">
                  <c:v>1.4600667121564219</c:v>
                </c:pt>
                <c:pt idx="214">
                  <c:v>1.396652895326161</c:v>
                </c:pt>
                <c:pt idx="215">
                  <c:v>1.335037286531545</c:v>
                </c:pt>
                <c:pt idx="216">
                  <c:v>1.2749403674325728</c:v>
                </c:pt>
                <c:pt idx="217">
                  <c:v>1.2161351486756571</c:v>
                </c:pt>
                <c:pt idx="218">
                  <c:v>1.1584351738826391</c:v>
                </c:pt>
                <c:pt idx="219">
                  <c:v>1.1016857620600871</c:v>
                </c:pt>
                <c:pt idx="220">
                  <c:v>1.0457574905606355</c:v>
                </c:pt>
                <c:pt idx="221">
                  <c:v>0.99054126219622696</c:v>
                </c:pt>
                <c:pt idx="222">
                  <c:v>0.93594451424223013</c:v>
                </c:pt>
                <c:pt idx="223">
                  <c:v>0.8818882649206109</c:v>
                </c:pt>
                <c:pt idx="224">
                  <c:v>0.82830478378308148</c:v>
                </c:pt>
                <c:pt idx="225">
                  <c:v>0.77513573353331966</c:v>
                </c:pt>
                <c:pt idx="226">
                  <c:v>0.72233067273575369</c:v>
                </c:pt>
                <c:pt idx="227">
                  <c:v>0.66984583809140585</c:v>
                </c:pt>
                <c:pt idx="228">
                  <c:v>0.61764314567360068</c:v>
                </c:pt>
                <c:pt idx="229">
                  <c:v>0.56568936540294001</c:v>
                </c:pt>
                <c:pt idx="230">
                  <c:v>0.51395543388201859</c:v>
                </c:pt>
                <c:pt idx="231">
                  <c:v>0.46241587870181072</c:v>
                </c:pt>
                <c:pt idx="232">
                  <c:v>0.41104833328919832</c:v>
                </c:pt>
                <c:pt idx="233">
                  <c:v>0.35983312585322175</c:v>
                </c:pt>
                <c:pt idx="234">
                  <c:v>0.30875292940203175</c:v>
                </c:pt>
                <c:pt idx="235">
                  <c:v>0.25779246242408099</c:v>
                </c:pt>
                <c:pt idx="236">
                  <c:v>0.206938231857413</c:v>
                </c:pt>
                <c:pt idx="237">
                  <c:v>0.15617831155627715</c:v>
                </c:pt>
                <c:pt idx="238">
                  <c:v>0.10550215071186693</c:v>
                </c:pt>
                <c:pt idx="239">
                  <c:v>5.490040767302802E-2</c:v>
                </c:pt>
                <c:pt idx="240">
                  <c:v>4.3648054024136582E-3</c:v>
                </c:pt>
                <c:pt idx="241">
                  <c:v>-4.6111994561729083E-2</c:v>
                </c:pt>
                <c:pt idx="242">
                  <c:v>-9.6536502254490411E-2</c:v>
                </c:pt>
                <c:pt idx="243">
                  <c:v>-0.14691449574231372</c:v>
                </c:pt>
                <c:pt idx="244">
                  <c:v>-0.19725110574619537</c:v>
                </c:pt>
                <c:pt idx="245">
                  <c:v>-0.24755089000428718</c:v>
                </c:pt>
                <c:pt idx="246">
                  <c:v>-0.29781789871471459</c:v>
                </c:pt>
                <c:pt idx="247">
                  <c:v>-0.34805573220513308</c:v>
                </c:pt>
                <c:pt idx="248">
                  <c:v>-0.39826759181301918</c:v>
                </c:pt>
                <c:pt idx="249">
                  <c:v>-0.44845632482407954</c:v>
                </c:pt>
                <c:pt idx="250">
                  <c:v>-0.49862446420081902</c:v>
                </c:pt>
                <c:pt idx="251">
                  <c:v>-0.54877426373550542</c:v>
                </c:pt>
                <c:pt idx="252">
                  <c:v>-0.59890772917849988</c:v>
                </c:pt>
                <c:pt idx="253">
                  <c:v>-0.64902664582176595</c:v>
                </c:pt>
                <c:pt idx="254">
                  <c:v>-0.69913260295632773</c:v>
                </c:pt>
                <c:pt idx="255">
                  <c:v>-0.74922701556994553</c:v>
                </c:pt>
                <c:pt idx="256">
                  <c:v>-0.79931114360593136</c:v>
                </c:pt>
                <c:pt idx="257">
                  <c:v>-0.84938610906478373</c:v>
                </c:pt>
                <c:pt idx="258">
                  <c:v>-0.89945291119626591</c:v>
                </c:pt>
                <c:pt idx="259">
                  <c:v>-0.94951243999990209</c:v>
                </c:pt>
                <c:pt idx="260">
                  <c:v>4.3648054024500883E-3</c:v>
                </c:pt>
                <c:pt idx="261">
                  <c:v>-4.6111994561692751E-2</c:v>
                </c:pt>
                <c:pt idx="262">
                  <c:v>-9.6536502254454037E-2</c:v>
                </c:pt>
                <c:pt idx="263">
                  <c:v>-0.14691449574227741</c:v>
                </c:pt>
                <c:pt idx="264">
                  <c:v>-0.19725110574615912</c:v>
                </c:pt>
                <c:pt idx="265">
                  <c:v>-0.24755089000425098</c:v>
                </c:pt>
                <c:pt idx="266">
                  <c:v>-0.29781789871467829</c:v>
                </c:pt>
                <c:pt idx="267">
                  <c:v>-0.34805573220509667</c:v>
                </c:pt>
                <c:pt idx="268">
                  <c:v>-0.39826759181298294</c:v>
                </c:pt>
                <c:pt idx="269">
                  <c:v>-0.44845632482404335</c:v>
                </c:pt>
                <c:pt idx="270">
                  <c:v>-0.49862446420078271</c:v>
                </c:pt>
                <c:pt idx="271">
                  <c:v>-0.54877426373546911</c:v>
                </c:pt>
                <c:pt idx="272">
                  <c:v>-0.59890772917846369</c:v>
                </c:pt>
                <c:pt idx="273">
                  <c:v>-0.64902664582172964</c:v>
                </c:pt>
                <c:pt idx="274">
                  <c:v>-0.69913260295629132</c:v>
                </c:pt>
                <c:pt idx="275">
                  <c:v>-0.74922701556990934</c:v>
                </c:pt>
                <c:pt idx="276">
                  <c:v>-0.79931114360589528</c:v>
                </c:pt>
                <c:pt idx="277">
                  <c:v>-0.84938610906474732</c:v>
                </c:pt>
                <c:pt idx="278">
                  <c:v>-0.89945291119622983</c:v>
                </c:pt>
                <c:pt idx="279">
                  <c:v>-0.94951243999986557</c:v>
                </c:pt>
                <c:pt idx="280">
                  <c:v>-0.99956548822598268</c:v>
                </c:pt>
                <c:pt idx="281">
                  <c:v>4.3648054024500883E-3</c:v>
                </c:pt>
                <c:pt idx="282">
                  <c:v>-4.6111994561692751E-2</c:v>
                </c:pt>
                <c:pt idx="283">
                  <c:v>-9.6536502254454037E-2</c:v>
                </c:pt>
                <c:pt idx="284">
                  <c:v>-0.14691449574227741</c:v>
                </c:pt>
                <c:pt idx="285">
                  <c:v>-0.19725110574615912</c:v>
                </c:pt>
                <c:pt idx="286">
                  <c:v>-0.24755089000425098</c:v>
                </c:pt>
                <c:pt idx="287">
                  <c:v>-0.29781789871467829</c:v>
                </c:pt>
                <c:pt idx="288">
                  <c:v>-0.34805573220509667</c:v>
                </c:pt>
                <c:pt idx="289">
                  <c:v>-0.39826759181298294</c:v>
                </c:pt>
                <c:pt idx="290">
                  <c:v>-0.44845632482404335</c:v>
                </c:pt>
                <c:pt idx="291">
                  <c:v>-0.49862446420078271</c:v>
                </c:pt>
                <c:pt idx="292">
                  <c:v>-0.54877426373546911</c:v>
                </c:pt>
                <c:pt idx="293">
                  <c:v>-0.59890772917846369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5F9-4092-A32E-A0800FD23A63}"/>
            </c:ext>
          </c:extLst>
        </c:ser>
        <c:ser>
          <c:idx val="1"/>
          <c:order val="2"/>
          <c:tx>
            <c:strRef>
              <c:f>Limpa!$R$48</c:f>
              <c:strCache>
                <c:ptCount val="1"/>
                <c:pt idx="0">
                  <c:v>1.00E-02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Limpa!$A$51:$A$344</c:f>
              <c:numCache>
                <c:formatCode>General</c:formatCode>
                <c:ptCount val="294"/>
                <c:pt idx="0">
                  <c:v>-12</c:v>
                </c:pt>
                <c:pt idx="1">
                  <c:v>-11.95</c:v>
                </c:pt>
                <c:pt idx="2">
                  <c:v>-11.899999999999999</c:v>
                </c:pt>
                <c:pt idx="3">
                  <c:v>-11.849999999999998</c:v>
                </c:pt>
                <c:pt idx="4">
                  <c:v>-11.799999999999997</c:v>
                </c:pt>
                <c:pt idx="5">
                  <c:v>-11.749999999999996</c:v>
                </c:pt>
                <c:pt idx="6">
                  <c:v>-11.699999999999996</c:v>
                </c:pt>
                <c:pt idx="7">
                  <c:v>-11.649999999999995</c:v>
                </c:pt>
                <c:pt idx="8">
                  <c:v>-11.599999999999994</c:v>
                </c:pt>
                <c:pt idx="9">
                  <c:v>-11.549999999999994</c:v>
                </c:pt>
                <c:pt idx="10">
                  <c:v>-11.499999999999993</c:v>
                </c:pt>
                <c:pt idx="11">
                  <c:v>-11.449999999999992</c:v>
                </c:pt>
                <c:pt idx="12">
                  <c:v>-11.399999999999991</c:v>
                </c:pt>
                <c:pt idx="13">
                  <c:v>-11.349999999999991</c:v>
                </c:pt>
                <c:pt idx="14">
                  <c:v>-11.29999999999999</c:v>
                </c:pt>
                <c:pt idx="15">
                  <c:v>-11.249999999999989</c:v>
                </c:pt>
                <c:pt idx="16">
                  <c:v>-11.199999999999989</c:v>
                </c:pt>
                <c:pt idx="17">
                  <c:v>-11.149999999999988</c:v>
                </c:pt>
                <c:pt idx="18">
                  <c:v>-11.099999999999987</c:v>
                </c:pt>
                <c:pt idx="19">
                  <c:v>-11.049999999999986</c:v>
                </c:pt>
                <c:pt idx="20">
                  <c:v>-10.999999999999986</c:v>
                </c:pt>
                <c:pt idx="21">
                  <c:v>-10.949999999999985</c:v>
                </c:pt>
                <c:pt idx="22">
                  <c:v>-10.899999999999984</c:v>
                </c:pt>
                <c:pt idx="23">
                  <c:v>-10.849999999999984</c:v>
                </c:pt>
                <c:pt idx="24">
                  <c:v>-10.799999999999983</c:v>
                </c:pt>
                <c:pt idx="25">
                  <c:v>-10.749999999999982</c:v>
                </c:pt>
                <c:pt idx="26">
                  <c:v>-10.699999999999982</c:v>
                </c:pt>
                <c:pt idx="27">
                  <c:v>-10.649999999999981</c:v>
                </c:pt>
                <c:pt idx="28">
                  <c:v>-10.59999999999998</c:v>
                </c:pt>
                <c:pt idx="29">
                  <c:v>-10.549999999999979</c:v>
                </c:pt>
                <c:pt idx="30">
                  <c:v>-10.499999999999979</c:v>
                </c:pt>
                <c:pt idx="31">
                  <c:v>-10.449999999999978</c:v>
                </c:pt>
                <c:pt idx="32">
                  <c:v>-10.399999999999977</c:v>
                </c:pt>
                <c:pt idx="33">
                  <c:v>-10.349999999999977</c:v>
                </c:pt>
                <c:pt idx="34">
                  <c:v>-10.299999999999976</c:v>
                </c:pt>
                <c:pt idx="35">
                  <c:v>-10.249999999999975</c:v>
                </c:pt>
                <c:pt idx="36">
                  <c:v>-10.199999999999974</c:v>
                </c:pt>
                <c:pt idx="37">
                  <c:v>-10.149999999999974</c:v>
                </c:pt>
                <c:pt idx="38">
                  <c:v>-10.099999999999973</c:v>
                </c:pt>
                <c:pt idx="39">
                  <c:v>-10.049999999999972</c:v>
                </c:pt>
                <c:pt idx="40">
                  <c:v>-9.9999999999999716</c:v>
                </c:pt>
                <c:pt idx="41">
                  <c:v>-9.9499999999999709</c:v>
                </c:pt>
                <c:pt idx="42">
                  <c:v>-9.8999999999999702</c:v>
                </c:pt>
                <c:pt idx="43">
                  <c:v>-9.8499999999999694</c:v>
                </c:pt>
                <c:pt idx="44">
                  <c:v>-9.7999999999999687</c:v>
                </c:pt>
                <c:pt idx="45">
                  <c:v>-9.749999999999968</c:v>
                </c:pt>
                <c:pt idx="46">
                  <c:v>-9.6999999999999673</c:v>
                </c:pt>
                <c:pt idx="47">
                  <c:v>-9.6499999999999666</c:v>
                </c:pt>
                <c:pt idx="48">
                  <c:v>-9.5999999999999659</c:v>
                </c:pt>
                <c:pt idx="49">
                  <c:v>-9.5499999999999652</c:v>
                </c:pt>
                <c:pt idx="50">
                  <c:v>-9.4999999999999645</c:v>
                </c:pt>
                <c:pt idx="51">
                  <c:v>-9.4499999999999638</c:v>
                </c:pt>
                <c:pt idx="52">
                  <c:v>-9.3999999999999631</c:v>
                </c:pt>
                <c:pt idx="53">
                  <c:v>-9.3499999999999623</c:v>
                </c:pt>
                <c:pt idx="54">
                  <c:v>-9.2999999999999616</c:v>
                </c:pt>
                <c:pt idx="55">
                  <c:v>-9.2499999999999609</c:v>
                </c:pt>
                <c:pt idx="56">
                  <c:v>-9.1999999999999602</c:v>
                </c:pt>
                <c:pt idx="57">
                  <c:v>-9.1499999999999595</c:v>
                </c:pt>
                <c:pt idx="58">
                  <c:v>-9.0999999999999588</c:v>
                </c:pt>
                <c:pt idx="59">
                  <c:v>-9.0499999999999581</c:v>
                </c:pt>
                <c:pt idx="60">
                  <c:v>-8.9999999999999574</c:v>
                </c:pt>
                <c:pt idx="61">
                  <c:v>-8.9499999999999567</c:v>
                </c:pt>
                <c:pt idx="62">
                  <c:v>-8.8999999999999559</c:v>
                </c:pt>
                <c:pt idx="63">
                  <c:v>-8.8499999999999552</c:v>
                </c:pt>
                <c:pt idx="64">
                  <c:v>-8.7999999999999545</c:v>
                </c:pt>
                <c:pt idx="65">
                  <c:v>-8.7499999999999538</c:v>
                </c:pt>
                <c:pt idx="66">
                  <c:v>-8.6999999999999531</c:v>
                </c:pt>
                <c:pt idx="67">
                  <c:v>-8.6499999999999524</c:v>
                </c:pt>
                <c:pt idx="68">
                  <c:v>-8.5999999999999517</c:v>
                </c:pt>
                <c:pt idx="69">
                  <c:v>-8.549999999999951</c:v>
                </c:pt>
                <c:pt idx="70">
                  <c:v>-8.4999999999999503</c:v>
                </c:pt>
                <c:pt idx="71">
                  <c:v>-8.4499999999999496</c:v>
                </c:pt>
                <c:pt idx="72">
                  <c:v>-8.3999999999999488</c:v>
                </c:pt>
                <c:pt idx="73">
                  <c:v>-8.3499999999999481</c:v>
                </c:pt>
                <c:pt idx="74">
                  <c:v>-8.2999999999999474</c:v>
                </c:pt>
                <c:pt idx="75">
                  <c:v>-8.2499999999999467</c:v>
                </c:pt>
                <c:pt idx="76">
                  <c:v>-8.199999999999946</c:v>
                </c:pt>
                <c:pt idx="77">
                  <c:v>-8.1499999999999453</c:v>
                </c:pt>
                <c:pt idx="78">
                  <c:v>-8.0999999999999446</c:v>
                </c:pt>
                <c:pt idx="79">
                  <c:v>-8.0499999999999439</c:v>
                </c:pt>
                <c:pt idx="80">
                  <c:v>-7.999999999999944</c:v>
                </c:pt>
                <c:pt idx="81">
                  <c:v>-7.9499999999999442</c:v>
                </c:pt>
                <c:pt idx="82">
                  <c:v>-7.8999999999999444</c:v>
                </c:pt>
                <c:pt idx="83">
                  <c:v>-7.8499999999999446</c:v>
                </c:pt>
                <c:pt idx="84">
                  <c:v>-7.7999999999999448</c:v>
                </c:pt>
                <c:pt idx="85">
                  <c:v>-7.7499999999999449</c:v>
                </c:pt>
                <c:pt idx="86">
                  <c:v>-7.6999999999999451</c:v>
                </c:pt>
                <c:pt idx="87">
                  <c:v>-7.6499999999999453</c:v>
                </c:pt>
                <c:pt idx="88">
                  <c:v>-7.5999999999999455</c:v>
                </c:pt>
                <c:pt idx="89">
                  <c:v>-7.5499999999999456</c:v>
                </c:pt>
                <c:pt idx="90">
                  <c:v>-7.4999999999999458</c:v>
                </c:pt>
                <c:pt idx="91">
                  <c:v>-7.449999999999946</c:v>
                </c:pt>
                <c:pt idx="92">
                  <c:v>-7.3999999999999462</c:v>
                </c:pt>
                <c:pt idx="93">
                  <c:v>-7.3499999999999464</c:v>
                </c:pt>
                <c:pt idx="94">
                  <c:v>-7.2999999999999465</c:v>
                </c:pt>
                <c:pt idx="95">
                  <c:v>-7.2499999999999467</c:v>
                </c:pt>
                <c:pt idx="96">
                  <c:v>-7.1999999999999469</c:v>
                </c:pt>
                <c:pt idx="97">
                  <c:v>-7.1499999999999471</c:v>
                </c:pt>
                <c:pt idx="98">
                  <c:v>-7.0999999999999472</c:v>
                </c:pt>
                <c:pt idx="99">
                  <c:v>-7.0499999999999474</c:v>
                </c:pt>
                <c:pt idx="100">
                  <c:v>-6.9999999999999476</c:v>
                </c:pt>
                <c:pt idx="101">
                  <c:v>-6.9499999999999478</c:v>
                </c:pt>
                <c:pt idx="102">
                  <c:v>-6.899999999999948</c:v>
                </c:pt>
                <c:pt idx="103">
                  <c:v>-6.8499999999999481</c:v>
                </c:pt>
                <c:pt idx="104">
                  <c:v>-6.7999999999999483</c:v>
                </c:pt>
                <c:pt idx="105">
                  <c:v>-6.7499999999999485</c:v>
                </c:pt>
                <c:pt idx="106">
                  <c:v>-6.6999999999999487</c:v>
                </c:pt>
                <c:pt idx="107">
                  <c:v>-6.6499999999999488</c:v>
                </c:pt>
                <c:pt idx="108">
                  <c:v>-6.599999999999949</c:v>
                </c:pt>
                <c:pt idx="109">
                  <c:v>-6.5499999999999492</c:v>
                </c:pt>
                <c:pt idx="110">
                  <c:v>-6.4999999999999494</c:v>
                </c:pt>
                <c:pt idx="111">
                  <c:v>-6.4499999999999496</c:v>
                </c:pt>
                <c:pt idx="112">
                  <c:v>-6.3999999999999497</c:v>
                </c:pt>
                <c:pt idx="113">
                  <c:v>-6.3499999999999499</c:v>
                </c:pt>
                <c:pt idx="114">
                  <c:v>-6.2999999999999501</c:v>
                </c:pt>
                <c:pt idx="115">
                  <c:v>-6.2499999999999503</c:v>
                </c:pt>
                <c:pt idx="116">
                  <c:v>-6.1999999999999504</c:v>
                </c:pt>
                <c:pt idx="117">
                  <c:v>-6.1499999999999506</c:v>
                </c:pt>
                <c:pt idx="118">
                  <c:v>-6.0999999999999508</c:v>
                </c:pt>
                <c:pt idx="119">
                  <c:v>-6.049999999999951</c:v>
                </c:pt>
                <c:pt idx="120">
                  <c:v>-5.9999999999999512</c:v>
                </c:pt>
                <c:pt idx="121">
                  <c:v>-5.9499999999999513</c:v>
                </c:pt>
                <c:pt idx="122">
                  <c:v>-5.8999999999999515</c:v>
                </c:pt>
                <c:pt idx="123">
                  <c:v>-5.8499999999999517</c:v>
                </c:pt>
                <c:pt idx="124">
                  <c:v>-5.7999999999999519</c:v>
                </c:pt>
                <c:pt idx="125">
                  <c:v>-5.749999999999952</c:v>
                </c:pt>
                <c:pt idx="126">
                  <c:v>-5.6999999999999522</c:v>
                </c:pt>
                <c:pt idx="127">
                  <c:v>-5.6499999999999524</c:v>
                </c:pt>
                <c:pt idx="128">
                  <c:v>-5.5999999999999526</c:v>
                </c:pt>
                <c:pt idx="129">
                  <c:v>-5.5499999999999527</c:v>
                </c:pt>
                <c:pt idx="130">
                  <c:v>-5.4999999999999529</c:v>
                </c:pt>
                <c:pt idx="131">
                  <c:v>-5.4499999999999531</c:v>
                </c:pt>
                <c:pt idx="132">
                  <c:v>-5.3999999999999533</c:v>
                </c:pt>
                <c:pt idx="133">
                  <c:v>-5.3499999999999535</c:v>
                </c:pt>
                <c:pt idx="134">
                  <c:v>-5.2999999999999536</c:v>
                </c:pt>
                <c:pt idx="135">
                  <c:v>-5.2499999999999538</c:v>
                </c:pt>
                <c:pt idx="136">
                  <c:v>-5.199999999999954</c:v>
                </c:pt>
                <c:pt idx="137">
                  <c:v>-5.1499999999999542</c:v>
                </c:pt>
                <c:pt idx="138">
                  <c:v>-5.0999999999999543</c:v>
                </c:pt>
                <c:pt idx="139">
                  <c:v>-5.0499999999999545</c:v>
                </c:pt>
                <c:pt idx="140">
                  <c:v>-4.9999999999999547</c:v>
                </c:pt>
                <c:pt idx="141">
                  <c:v>-4.9499999999999549</c:v>
                </c:pt>
                <c:pt idx="142">
                  <c:v>-4.8999999999999551</c:v>
                </c:pt>
                <c:pt idx="143">
                  <c:v>-4.8499999999999552</c:v>
                </c:pt>
                <c:pt idx="144">
                  <c:v>-4.7999999999999554</c:v>
                </c:pt>
                <c:pt idx="145">
                  <c:v>-4.7499999999999556</c:v>
                </c:pt>
                <c:pt idx="146">
                  <c:v>-4.6999999999999558</c:v>
                </c:pt>
                <c:pt idx="147">
                  <c:v>-4.6499999999999559</c:v>
                </c:pt>
                <c:pt idx="148">
                  <c:v>-4.5999999999999561</c:v>
                </c:pt>
                <c:pt idx="149">
                  <c:v>-4.5499999999999563</c:v>
                </c:pt>
                <c:pt idx="150">
                  <c:v>-4.4999999999999565</c:v>
                </c:pt>
                <c:pt idx="151">
                  <c:v>-4.4499999999999567</c:v>
                </c:pt>
                <c:pt idx="152">
                  <c:v>-4.3999999999999568</c:v>
                </c:pt>
                <c:pt idx="153">
                  <c:v>-4.349999999999957</c:v>
                </c:pt>
                <c:pt idx="154">
                  <c:v>-4.2999999999999572</c:v>
                </c:pt>
                <c:pt idx="155">
                  <c:v>-4.2499999999999574</c:v>
                </c:pt>
                <c:pt idx="156">
                  <c:v>-4.1999999999999575</c:v>
                </c:pt>
                <c:pt idx="157">
                  <c:v>-4.1499999999999577</c:v>
                </c:pt>
                <c:pt idx="158">
                  <c:v>-4.0999999999999579</c:v>
                </c:pt>
                <c:pt idx="159">
                  <c:v>-4.0499999999999581</c:v>
                </c:pt>
                <c:pt idx="160">
                  <c:v>-3.9999999999999583</c:v>
                </c:pt>
                <c:pt idx="161">
                  <c:v>-3.9499999999999584</c:v>
                </c:pt>
                <c:pt idx="162">
                  <c:v>-3.8999999999999586</c:v>
                </c:pt>
                <c:pt idx="163">
                  <c:v>-3.8499999999999588</c:v>
                </c:pt>
                <c:pt idx="164">
                  <c:v>-3.799999999999959</c:v>
                </c:pt>
                <c:pt idx="165">
                  <c:v>-3.7499999999999591</c:v>
                </c:pt>
                <c:pt idx="166">
                  <c:v>-3.6999999999999593</c:v>
                </c:pt>
                <c:pt idx="167">
                  <c:v>-3.6499999999999595</c:v>
                </c:pt>
                <c:pt idx="168">
                  <c:v>-3.5999999999999597</c:v>
                </c:pt>
                <c:pt idx="169">
                  <c:v>-3.5499999999999599</c:v>
                </c:pt>
                <c:pt idx="170">
                  <c:v>-3.49999999999996</c:v>
                </c:pt>
                <c:pt idx="171">
                  <c:v>-3.4499999999999602</c:v>
                </c:pt>
                <c:pt idx="172">
                  <c:v>-3.3999999999999604</c:v>
                </c:pt>
                <c:pt idx="173">
                  <c:v>-3.3499999999999606</c:v>
                </c:pt>
                <c:pt idx="174">
                  <c:v>-3.2999999999999607</c:v>
                </c:pt>
                <c:pt idx="175">
                  <c:v>-3.2499999999999609</c:v>
                </c:pt>
                <c:pt idx="176">
                  <c:v>-3.1999999999999611</c:v>
                </c:pt>
                <c:pt idx="177">
                  <c:v>-3.1499999999999613</c:v>
                </c:pt>
                <c:pt idx="178">
                  <c:v>-3.0999999999999615</c:v>
                </c:pt>
                <c:pt idx="179">
                  <c:v>-3.0499999999999616</c:v>
                </c:pt>
                <c:pt idx="180">
                  <c:v>-2.9999999999999618</c:v>
                </c:pt>
                <c:pt idx="181">
                  <c:v>-2.949999999999962</c:v>
                </c:pt>
                <c:pt idx="182">
                  <c:v>-2.8999999999999622</c:v>
                </c:pt>
                <c:pt idx="183">
                  <c:v>-2.8499999999999623</c:v>
                </c:pt>
                <c:pt idx="184">
                  <c:v>-2.7999999999999625</c:v>
                </c:pt>
                <c:pt idx="185">
                  <c:v>-2.7499999999999627</c:v>
                </c:pt>
                <c:pt idx="186">
                  <c:v>-2.6999999999999629</c:v>
                </c:pt>
                <c:pt idx="187">
                  <c:v>-2.6499999999999631</c:v>
                </c:pt>
                <c:pt idx="188">
                  <c:v>-2.5999999999999632</c:v>
                </c:pt>
                <c:pt idx="189">
                  <c:v>-2.5499999999999634</c:v>
                </c:pt>
                <c:pt idx="190">
                  <c:v>-2.4999999999999636</c:v>
                </c:pt>
                <c:pt idx="191">
                  <c:v>-2.4499999999999638</c:v>
                </c:pt>
                <c:pt idx="192">
                  <c:v>-2.3999999999999639</c:v>
                </c:pt>
                <c:pt idx="193">
                  <c:v>-2.3499999999999641</c:v>
                </c:pt>
                <c:pt idx="194">
                  <c:v>-2.2999999999999643</c:v>
                </c:pt>
                <c:pt idx="195">
                  <c:v>-2.2499999999999645</c:v>
                </c:pt>
                <c:pt idx="196">
                  <c:v>-2.1999999999999647</c:v>
                </c:pt>
                <c:pt idx="197">
                  <c:v>-2.1499999999999648</c:v>
                </c:pt>
                <c:pt idx="198">
                  <c:v>-2.099999999999965</c:v>
                </c:pt>
                <c:pt idx="199">
                  <c:v>-2.0499999999999652</c:v>
                </c:pt>
                <c:pt idx="200">
                  <c:v>-1.9999999999999651</c:v>
                </c:pt>
                <c:pt idx="201">
                  <c:v>-1.9499999999999651</c:v>
                </c:pt>
                <c:pt idx="202">
                  <c:v>-1.8999999999999651</c:v>
                </c:pt>
                <c:pt idx="203">
                  <c:v>-1.849999999999965</c:v>
                </c:pt>
                <c:pt idx="204">
                  <c:v>-1.799999999999965</c:v>
                </c:pt>
                <c:pt idx="205">
                  <c:v>-1.7499999999999649</c:v>
                </c:pt>
                <c:pt idx="206">
                  <c:v>-1.6999999999999649</c:v>
                </c:pt>
                <c:pt idx="207">
                  <c:v>-1.6499999999999648</c:v>
                </c:pt>
                <c:pt idx="208">
                  <c:v>-1.5999999999999648</c:v>
                </c:pt>
                <c:pt idx="209">
                  <c:v>-1.5499999999999647</c:v>
                </c:pt>
                <c:pt idx="210">
                  <c:v>-1.4999999999999647</c:v>
                </c:pt>
                <c:pt idx="211">
                  <c:v>-1.4499999999999647</c:v>
                </c:pt>
                <c:pt idx="212">
                  <c:v>-1.3999999999999646</c:v>
                </c:pt>
                <c:pt idx="213">
                  <c:v>-1.3499999999999646</c:v>
                </c:pt>
                <c:pt idx="214">
                  <c:v>-1.2999999999999645</c:v>
                </c:pt>
                <c:pt idx="215">
                  <c:v>-1.2499999999999645</c:v>
                </c:pt>
                <c:pt idx="216">
                  <c:v>-1.1999999999999644</c:v>
                </c:pt>
                <c:pt idx="217">
                  <c:v>-1.1499999999999644</c:v>
                </c:pt>
                <c:pt idx="218">
                  <c:v>-1.0999999999999643</c:v>
                </c:pt>
                <c:pt idx="219">
                  <c:v>-1.0499999999999643</c:v>
                </c:pt>
                <c:pt idx="220">
                  <c:v>-0.99999999999996425</c:v>
                </c:pt>
                <c:pt idx="221">
                  <c:v>-0.94999999999996421</c:v>
                </c:pt>
                <c:pt idx="222">
                  <c:v>-0.89999999999996416</c:v>
                </c:pt>
                <c:pt idx="223">
                  <c:v>-0.84999999999996412</c:v>
                </c:pt>
                <c:pt idx="224">
                  <c:v>-0.79999999999996407</c:v>
                </c:pt>
                <c:pt idx="225">
                  <c:v>-0.74999999999996403</c:v>
                </c:pt>
                <c:pt idx="226">
                  <c:v>-0.69999999999996398</c:v>
                </c:pt>
                <c:pt idx="227">
                  <c:v>-0.64999999999996394</c:v>
                </c:pt>
                <c:pt idx="228">
                  <c:v>-0.5999999999999639</c:v>
                </c:pt>
                <c:pt idx="229">
                  <c:v>-0.54999999999996385</c:v>
                </c:pt>
                <c:pt idx="230">
                  <c:v>-0.49999999999996386</c:v>
                </c:pt>
                <c:pt idx="231">
                  <c:v>-0.44999999999996387</c:v>
                </c:pt>
                <c:pt idx="232">
                  <c:v>-0.39999999999996388</c:v>
                </c:pt>
                <c:pt idx="233">
                  <c:v>-0.3499999999999639</c:v>
                </c:pt>
                <c:pt idx="234">
                  <c:v>-0.29999999999996391</c:v>
                </c:pt>
                <c:pt idx="235">
                  <c:v>-0.24999999999996392</c:v>
                </c:pt>
                <c:pt idx="236">
                  <c:v>-0.19999999999996393</c:v>
                </c:pt>
                <c:pt idx="237">
                  <c:v>-0.14999999999996394</c:v>
                </c:pt>
                <c:pt idx="238">
                  <c:v>-9.9999999999963937E-2</c:v>
                </c:pt>
                <c:pt idx="239">
                  <c:v>-4.9999999999963934E-2</c:v>
                </c:pt>
                <c:pt idx="240">
                  <c:v>3.6068370512509773E-14</c:v>
                </c:pt>
                <c:pt idx="241">
                  <c:v>5.0000000000036071E-2</c:v>
                </c:pt>
                <c:pt idx="242">
                  <c:v>0.10000000000003607</c:v>
                </c:pt>
                <c:pt idx="243">
                  <c:v>0.15000000000003608</c:v>
                </c:pt>
                <c:pt idx="244">
                  <c:v>0.20000000000003609</c:v>
                </c:pt>
                <c:pt idx="245">
                  <c:v>0.25000000000003608</c:v>
                </c:pt>
                <c:pt idx="246">
                  <c:v>0.30000000000003607</c:v>
                </c:pt>
                <c:pt idx="247">
                  <c:v>0.35000000000003606</c:v>
                </c:pt>
                <c:pt idx="248">
                  <c:v>0.40000000000003605</c:v>
                </c:pt>
                <c:pt idx="249">
                  <c:v>0.45000000000003604</c:v>
                </c:pt>
                <c:pt idx="250">
                  <c:v>0.50000000000003608</c:v>
                </c:pt>
                <c:pt idx="251">
                  <c:v>0.55000000000003613</c:v>
                </c:pt>
                <c:pt idx="252">
                  <c:v>0.60000000000003617</c:v>
                </c:pt>
                <c:pt idx="253">
                  <c:v>0.65000000000003622</c:v>
                </c:pt>
                <c:pt idx="254">
                  <c:v>0.70000000000003626</c:v>
                </c:pt>
                <c:pt idx="255">
                  <c:v>0.7500000000000363</c:v>
                </c:pt>
                <c:pt idx="256">
                  <c:v>0.80000000000003635</c:v>
                </c:pt>
                <c:pt idx="257">
                  <c:v>0.85000000000003639</c:v>
                </c:pt>
                <c:pt idx="258">
                  <c:v>0.90000000000003644</c:v>
                </c:pt>
                <c:pt idx="259">
                  <c:v>0.95000000000003648</c:v>
                </c:pt>
                <c:pt idx="260">
                  <c:v>0</c:v>
                </c:pt>
                <c:pt idx="261">
                  <c:v>0.05</c:v>
                </c:pt>
                <c:pt idx="262">
                  <c:v>0.1</c:v>
                </c:pt>
                <c:pt idx="263">
                  <c:v>0.15000000000000002</c:v>
                </c:pt>
                <c:pt idx="264">
                  <c:v>0.2</c:v>
                </c:pt>
                <c:pt idx="265">
                  <c:v>0.25</c:v>
                </c:pt>
                <c:pt idx="266">
                  <c:v>0.3</c:v>
                </c:pt>
                <c:pt idx="267">
                  <c:v>0.35</c:v>
                </c:pt>
                <c:pt idx="268">
                  <c:v>0.39999999999999997</c:v>
                </c:pt>
                <c:pt idx="269">
                  <c:v>0.44999999999999996</c:v>
                </c:pt>
                <c:pt idx="270">
                  <c:v>0.49999999999999994</c:v>
                </c:pt>
                <c:pt idx="271">
                  <c:v>0.54999999999999993</c:v>
                </c:pt>
                <c:pt idx="272">
                  <c:v>0.6</c:v>
                </c:pt>
                <c:pt idx="273">
                  <c:v>0.65</c:v>
                </c:pt>
                <c:pt idx="274">
                  <c:v>0.70000000000000007</c:v>
                </c:pt>
                <c:pt idx="275">
                  <c:v>0.75000000000000011</c:v>
                </c:pt>
                <c:pt idx="276">
                  <c:v>0.80000000000000016</c:v>
                </c:pt>
                <c:pt idx="277">
                  <c:v>0.8500000000000002</c:v>
                </c:pt>
                <c:pt idx="278">
                  <c:v>0.90000000000000024</c:v>
                </c:pt>
                <c:pt idx="279">
                  <c:v>0.95000000000000029</c:v>
                </c:pt>
                <c:pt idx="280">
                  <c:v>1.0000000000000002</c:v>
                </c:pt>
                <c:pt idx="281">
                  <c:v>0</c:v>
                </c:pt>
                <c:pt idx="282">
                  <c:v>0.05</c:v>
                </c:pt>
                <c:pt idx="283">
                  <c:v>0.1</c:v>
                </c:pt>
                <c:pt idx="284">
                  <c:v>0.15000000000000002</c:v>
                </c:pt>
                <c:pt idx="285">
                  <c:v>0.2</c:v>
                </c:pt>
                <c:pt idx="286">
                  <c:v>0.25</c:v>
                </c:pt>
                <c:pt idx="287">
                  <c:v>0.3</c:v>
                </c:pt>
                <c:pt idx="288">
                  <c:v>0.35</c:v>
                </c:pt>
                <c:pt idx="289">
                  <c:v>0.39999999999999997</c:v>
                </c:pt>
                <c:pt idx="290">
                  <c:v>0.44999999999999996</c:v>
                </c:pt>
                <c:pt idx="291">
                  <c:v>0.49999999999999994</c:v>
                </c:pt>
                <c:pt idx="292">
                  <c:v>0.54999999999999993</c:v>
                </c:pt>
                <c:pt idx="293">
                  <c:v>0.6</c:v>
                </c:pt>
              </c:numCache>
            </c:numRef>
          </c:xVal>
          <c:yVal>
            <c:numRef>
              <c:f>Limpa!$R$51:$R$344</c:f>
              <c:numCache>
                <c:formatCode>0.00</c:formatCode>
                <c:ptCount val="294"/>
                <c:pt idx="0">
                  <c:v>2.0000000000434293</c:v>
                </c:pt>
                <c:pt idx="1">
                  <c:v>2.0000000000487286</c:v>
                </c:pt>
                <c:pt idx="2">
                  <c:v>2.0000000000546745</c:v>
                </c:pt>
                <c:pt idx="3">
                  <c:v>2.0000000000613456</c:v>
                </c:pt>
                <c:pt idx="4">
                  <c:v>2.0000000000688312</c:v>
                </c:pt>
                <c:pt idx="5">
                  <c:v>2.0000000000772298</c:v>
                </c:pt>
                <c:pt idx="6">
                  <c:v>2.0000000000866529</c:v>
                </c:pt>
                <c:pt idx="7">
                  <c:v>2.0000000000972262</c:v>
                </c:pt>
                <c:pt idx="8">
                  <c:v>2.0000000001090896</c:v>
                </c:pt>
                <c:pt idx="9">
                  <c:v>2.0000000001224008</c:v>
                </c:pt>
                <c:pt idx="10">
                  <c:v>2.0000000001373359</c:v>
                </c:pt>
                <c:pt idx="11">
                  <c:v>2.0000000001540936</c:v>
                </c:pt>
                <c:pt idx="12">
                  <c:v>2.0000000001728959</c:v>
                </c:pt>
                <c:pt idx="13">
                  <c:v>2.0000000001939924</c:v>
                </c:pt>
                <c:pt idx="14">
                  <c:v>2.0000000002176628</c:v>
                </c:pt>
                <c:pt idx="15">
                  <c:v>2.0000000002442215</c:v>
                </c:pt>
                <c:pt idx="16">
                  <c:v>2.0000000002740213</c:v>
                </c:pt>
                <c:pt idx="17">
                  <c:v>2.0000000003074572</c:v>
                </c:pt>
                <c:pt idx="18">
                  <c:v>2.0000000003449725</c:v>
                </c:pt>
                <c:pt idx="19">
                  <c:v>2.0000000003870655</c:v>
                </c:pt>
                <c:pt idx="20">
                  <c:v>2.0000000004342944</c:v>
                </c:pt>
                <c:pt idx="21">
                  <c:v>2.0000000004872862</c:v>
                </c:pt>
                <c:pt idx="22">
                  <c:v>2.0000000005467444</c:v>
                </c:pt>
                <c:pt idx="23">
                  <c:v>2.0000000006134573</c:v>
                </c:pt>
                <c:pt idx="24">
                  <c:v>2.0000000006883103</c:v>
                </c:pt>
                <c:pt idx="25">
                  <c:v>2.0000000007722969</c:v>
                </c:pt>
                <c:pt idx="26">
                  <c:v>2.0000000008665313</c:v>
                </c:pt>
                <c:pt idx="27">
                  <c:v>2.000000000972264</c:v>
                </c:pt>
                <c:pt idx="28">
                  <c:v>2.0000000010908985</c:v>
                </c:pt>
                <c:pt idx="29">
                  <c:v>2.000000001224008</c:v>
                </c:pt>
                <c:pt idx="30">
                  <c:v>2.0000000013733596</c:v>
                </c:pt>
                <c:pt idx="31">
                  <c:v>2.0000000015409349</c:v>
                </c:pt>
                <c:pt idx="32">
                  <c:v>2.0000000017289574</c:v>
                </c:pt>
                <c:pt idx="33">
                  <c:v>2.000000001939922</c:v>
                </c:pt>
                <c:pt idx="34">
                  <c:v>2.0000000021766287</c:v>
                </c:pt>
                <c:pt idx="35">
                  <c:v>2.0000000024422171</c:v>
                </c:pt>
                <c:pt idx="36">
                  <c:v>2.0000000027402129</c:v>
                </c:pt>
                <c:pt idx="37">
                  <c:v>2.0000000030745695</c:v>
                </c:pt>
                <c:pt idx="38">
                  <c:v>2.0000000034497236</c:v>
                </c:pt>
                <c:pt idx="39">
                  <c:v>2.0000000038706536</c:v>
                </c:pt>
                <c:pt idx="40">
                  <c:v>2.0000000043429447</c:v>
                </c:pt>
                <c:pt idx="41">
                  <c:v>2.0000000048728643</c:v>
                </c:pt>
                <c:pt idx="42">
                  <c:v>2.0000000054674438</c:v>
                </c:pt>
                <c:pt idx="43">
                  <c:v>2.0000000061345728</c:v>
                </c:pt>
                <c:pt idx="44">
                  <c:v>2.0000000068831039</c:v>
                </c:pt>
                <c:pt idx="45">
                  <c:v>2.0000000077229694</c:v>
                </c:pt>
                <c:pt idx="46">
                  <c:v>2.0000000086653142</c:v>
                </c:pt>
                <c:pt idx="47">
                  <c:v>2.0000000097226422</c:v>
                </c:pt>
                <c:pt idx="48">
                  <c:v>2.0000000109089844</c:v>
                </c:pt>
                <c:pt idx="49">
                  <c:v>2.0000000122400818</c:v>
                </c:pt>
                <c:pt idx="50">
                  <c:v>2.0000000137335978</c:v>
                </c:pt>
                <c:pt idx="51">
                  <c:v>2.0000000154093498</c:v>
                </c:pt>
                <c:pt idx="52">
                  <c:v>2.0000000172895751</c:v>
                </c:pt>
                <c:pt idx="53">
                  <c:v>2.0000000193992222</c:v>
                </c:pt>
                <c:pt idx="54">
                  <c:v>2.0000000217662857</c:v>
                </c:pt>
                <c:pt idx="55">
                  <c:v>2.0000000244221741</c:v>
                </c:pt>
                <c:pt idx="56">
                  <c:v>2.0000000274021303</c:v>
                </c:pt>
                <c:pt idx="57">
                  <c:v>2.0000000307456958</c:v>
                </c:pt>
                <c:pt idx="58">
                  <c:v>2.0000000344972384</c:v>
                </c:pt>
                <c:pt idx="59">
                  <c:v>2.000000038706538</c:v>
                </c:pt>
                <c:pt idx="60">
                  <c:v>2.0000000434294503</c:v>
                </c:pt>
                <c:pt idx="61">
                  <c:v>2.0000000487286451</c:v>
                </c:pt>
                <c:pt idx="62">
                  <c:v>2.0000000546744392</c:v>
                </c:pt>
                <c:pt idx="63">
                  <c:v>2.0000000613457303</c:v>
                </c:pt>
                <c:pt idx="64">
                  <c:v>2.0000000688310422</c:v>
                </c:pt>
                <c:pt idx="65">
                  <c:v>2.0000000772297004</c:v>
                </c:pt>
                <c:pt idx="66">
                  <c:v>2.00000008665315</c:v>
                </c:pt>
                <c:pt idx="67">
                  <c:v>2.0000000972264345</c:v>
                </c:pt>
                <c:pt idx="68">
                  <c:v>2.0000001090898554</c:v>
                </c:pt>
                <c:pt idx="69">
                  <c:v>2.0000001224008326</c:v>
                </c:pt>
                <c:pt idx="70">
                  <c:v>2.0000001373359955</c:v>
                </c:pt>
                <c:pt idx="71">
                  <c:v>2.0000001540935246</c:v>
                </c:pt>
                <c:pt idx="72">
                  <c:v>2.0000001728957817</c:v>
                </c:pt>
                <c:pt idx="73">
                  <c:v>2.0000001939922627</c:v>
                </c:pt>
                <c:pt idx="74">
                  <c:v>2.0000002176629046</c:v>
                </c:pt>
                <c:pt idx="75">
                  <c:v>2.0000002442218032</c:v>
                </c:pt>
                <c:pt idx="76">
                  <c:v>2.0000002740213794</c:v>
                </c:pt>
                <c:pt idx="77">
                  <c:v>2.0000003074570567</c:v>
                </c:pt>
                <c:pt idx="78">
                  <c:v>2.0000003449725061</c:v>
                </c:pt>
                <c:pt idx="79">
                  <c:v>2.000000387065537</c:v>
                </c:pt>
                <c:pt idx="80">
                  <c:v>2.0000004342946989</c:v>
                </c:pt>
                <c:pt idx="81">
                  <c:v>2.0000004872866968</c:v>
                </c:pt>
                <c:pt idx="82">
                  <c:v>2.0000005467447037</c:v>
                </c:pt>
                <c:pt idx="83">
                  <c:v>2.0000006134576944</c:v>
                </c:pt>
                <c:pt idx="84">
                  <c:v>2.0000006883109132</c:v>
                </c:pt>
                <c:pt idx="85">
                  <c:v>2.0000007722976219</c:v>
                </c:pt>
                <c:pt idx="86">
                  <c:v>2.0000008665322779</c:v>
                </c:pt>
                <c:pt idx="87">
                  <c:v>2.0000009722653251</c:v>
                </c:pt>
                <c:pt idx="88">
                  <c:v>2.0000010908997865</c:v>
                </c:pt>
                <c:pt idx="89">
                  <c:v>2.0000012240098797</c:v>
                </c:pt>
                <c:pt idx="90">
                  <c:v>2.0000013733619095</c:v>
                </c:pt>
                <c:pt idx="91">
                  <c:v>2.0000015409377041</c:v>
                </c:pt>
                <c:pt idx="92">
                  <c:v>2.0000017289609153</c:v>
                </c:pt>
                <c:pt idx="93">
                  <c:v>2.0000019399265248</c:v>
                </c:pt>
                <c:pt idx="94">
                  <c:v>2.000002176633954</c:v>
                </c:pt>
                <c:pt idx="95">
                  <c:v>2.0000024422242118</c:v>
                </c:pt>
                <c:pt idx="96">
                  <c:v>2.000002740221575</c:v>
                </c:pt>
                <c:pt idx="97">
                  <c:v>2.0000030745803596</c:v>
                </c:pt>
                <c:pt idx="98">
                  <c:v>2.0000034497373926</c:v>
                </c:pt>
                <c:pt idx="99">
                  <c:v>2.0000038706708931</c:v>
                </c:pt>
                <c:pt idx="100">
                  <c:v>2.000004342966534</c:v>
                </c:pt>
                <c:pt idx="101">
                  <c:v>2.0000048728915703</c:v>
                </c:pt>
                <c:pt idx="102">
                  <c:v>2.0000054674780103</c:v>
                </c:pt>
                <c:pt idx="103">
                  <c:v>2.0000061346159379</c:v>
                </c:pt>
                <c:pt idx="104">
                  <c:v>2.0000068831582243</c:v>
                </c:pt>
                <c:pt idx="105">
                  <c:v>2.0000077230380193</c:v>
                </c:pt>
                <c:pt idx="106">
                  <c:v>2.0000086654005824</c:v>
                </c:pt>
                <c:pt idx="107">
                  <c:v>2.0000097227512033</c:v>
                </c:pt>
                <c:pt idx="108">
                  <c:v>2.0000109091211766</c:v>
                </c:pt>
                <c:pt idx="109">
                  <c:v>2.0000122402540388</c:v>
                </c:pt>
                <c:pt idx="110">
                  <c:v>2.0000137338145323</c:v>
                </c:pt>
                <c:pt idx="111">
                  <c:v>2.0000154096230838</c:v>
                </c:pt>
                <c:pt idx="112">
                  <c:v>2.0000172899189019</c:v>
                </c:pt>
                <c:pt idx="113">
                  <c:v>2.0000193996552014</c:v>
                </c:pt>
                <c:pt idx="114">
                  <c:v>2.0000217668304638</c:v>
                </c:pt>
                <c:pt idx="115">
                  <c:v>2.0000244228601534</c:v>
                </c:pt>
                <c:pt idx="116">
                  <c:v>2.0000274029938176</c:v>
                </c:pt>
                <c:pt idx="117">
                  <c:v>2.0000307467831302</c:v>
                </c:pt>
                <c:pt idx="118">
                  <c:v>2.000034498607095</c:v>
                </c:pt>
                <c:pt idx="119">
                  <c:v>2.0000387082614064</c:v>
                </c:pt>
                <c:pt idx="120">
                  <c:v>2.0000434316198077</c:v>
                </c:pt>
                <c:pt idx="121">
                  <c:v>2.0000487313762561</c:v>
                </c:pt>
                <c:pt idx="122">
                  <c:v>2.0000546778777877</c:v>
                </c:pt>
                <c:pt idx="123">
                  <c:v>2.0000613500591764</c:v>
                </c:pt>
                <c:pt idx="124">
                  <c:v>2.0000688364918577</c:v>
                </c:pt>
                <c:pt idx="125">
                  <c:v>2.0000772365611192</c:v>
                </c:pt>
                <c:pt idx="126">
                  <c:v>2.0000866617872717</c:v>
                </c:pt>
                <c:pt idx="127">
                  <c:v>2.0000972373084673</c:v>
                </c:pt>
                <c:pt idx="128">
                  <c:v>2.0001091035449967</c:v>
                </c:pt>
                <c:pt idx="129">
                  <c:v>2.0001224180673538</c:v>
                </c:pt>
                <c:pt idx="130">
                  <c:v>2.000137357693109</c:v>
                </c:pt>
                <c:pt idx="131">
                  <c:v>2.0001541208407354</c:v>
                </c:pt>
                <c:pt idx="132">
                  <c:v>2.0001729301720328</c:v>
                </c:pt>
                <c:pt idx="133">
                  <c:v>2.0001940355587049</c:v>
                </c:pt>
                <c:pt idx="134">
                  <c:v>2.000217717413117</c:v>
                </c:pt>
                <c:pt idx="135">
                  <c:v>2.0002442904282174</c:v>
                </c:pt>
                <c:pt idx="136">
                  <c:v>2.0002741077772783</c:v>
                </c:pt>
                <c:pt idx="137">
                  <c:v>2.0003075658304614</c:v>
                </c:pt>
                <c:pt idx="138">
                  <c:v>2.0003451094524047</c:v>
                </c:pt>
                <c:pt idx="139">
                  <c:v>2.0003872379531615</c:v>
                </c:pt>
                <c:pt idx="140">
                  <c:v>2.0004345117740177</c:v>
                </c:pt>
                <c:pt idx="141">
                  <c:v>2.0004875600001348</c:v>
                </c:pt>
                <c:pt idx="142">
                  <c:v>2.0005470888037706</c:v>
                </c:pt>
                <c:pt idx="143">
                  <c:v>2.0006138909352531</c:v>
                </c:pt>
                <c:pt idx="144">
                  <c:v>2.0006888563941052</c:v>
                </c:pt>
                <c:pt idx="145">
                  <c:v>2.0007729844300908</c:v>
                </c:pt>
                <c:pt idx="146">
                  <c:v>2.000867397043709</c:v>
                </c:pt>
                <c:pt idx="147">
                  <c:v>2.0009733541782704</c:v>
                </c:pt>
                <c:pt idx="148">
                  <c:v>2.0010922708215366</c:v>
                </c:pt>
                <c:pt idx="149">
                  <c:v>2.0012257362645314</c:v>
                </c:pt>
                <c:pt idx="150">
                  <c:v>2.0013755357992173</c:v>
                </c:pt>
                <c:pt idx="151">
                  <c:v>2.0015436751759568</c:v>
                </c:pt>
                <c:pt idx="152">
                  <c:v>2.0017324081870171</c:v>
                </c:pt>
                <c:pt idx="153">
                  <c:v>2.0019442677949035</c:v>
                </c:pt>
                <c:pt idx="154">
                  <c:v>2.0021821012853218</c:v>
                </c:pt>
                <c:pt idx="155">
                  <c:v>2.0024491099957493</c:v>
                </c:pt>
                <c:pt idx="156">
                  <c:v>2.0027488942538412</c:v>
                </c:pt>
                <c:pt idx="157">
                  <c:v>2.0030855042577231</c:v>
                </c:pt>
                <c:pt idx="158">
                  <c:v>2.0034634977455461</c:v>
                </c:pt>
                <c:pt idx="159">
                  <c:v>2.0038880054383075</c:v>
                </c:pt>
                <c:pt idx="160">
                  <c:v>2.0043648054024503</c:v>
                </c:pt>
                <c:pt idx="161">
                  <c:v>2.0049004076730648</c:v>
                </c:pt>
                <c:pt idx="162">
                  <c:v>2.0055021507119037</c:v>
                </c:pt>
                <c:pt idx="163">
                  <c:v>2.0061783115563143</c:v>
                </c:pt>
                <c:pt idx="164">
                  <c:v>2.0069382318574505</c:v>
                </c:pt>
                <c:pt idx="165">
                  <c:v>2.0077924624241184</c:v>
                </c:pt>
                <c:pt idx="166">
                  <c:v>2.0087529294020694</c:v>
                </c:pt>
                <c:pt idx="167">
                  <c:v>2.0098331258532594</c:v>
                </c:pt>
                <c:pt idx="168">
                  <c:v>2.0110483332892364</c:v>
                </c:pt>
                <c:pt idx="169">
                  <c:v>2.0124158787018489</c:v>
                </c:pt>
                <c:pt idx="170">
                  <c:v>2.0139554338820571</c:v>
                </c:pt>
                <c:pt idx="171">
                  <c:v>2.015689365402979</c:v>
                </c:pt>
                <c:pt idx="172">
                  <c:v>2.0176431456736399</c:v>
                </c:pt>
                <c:pt idx="173">
                  <c:v>2.0198458380914452</c:v>
                </c:pt>
                <c:pt idx="174">
                  <c:v>2.0223306727357935</c:v>
                </c:pt>
                <c:pt idx="175">
                  <c:v>2.02513573353336</c:v>
                </c:pt>
                <c:pt idx="176">
                  <c:v>2.0283047837831223</c:v>
                </c:pt>
                <c:pt idx="177">
                  <c:v>2.0318882649206524</c:v>
                </c:pt>
                <c:pt idx="178">
                  <c:v>2.0359445142422721</c:v>
                </c:pt>
                <c:pt idx="179">
                  <c:v>2.0405412621962697</c:v>
                </c:pt>
                <c:pt idx="180">
                  <c:v>2.0457574905606792</c:v>
                </c:pt>
                <c:pt idx="181">
                  <c:v>2.0516857620601319</c:v>
                </c:pt>
                <c:pt idx="182">
                  <c:v>2.0584351738826854</c:v>
                </c:pt>
                <c:pt idx="183">
                  <c:v>2.0661351486757042</c:v>
                </c:pt>
                <c:pt idx="184">
                  <c:v>2.0749403674326219</c:v>
                </c:pt>
                <c:pt idx="185">
                  <c:v>2.085037286531596</c:v>
                </c:pt>
                <c:pt idx="186">
                  <c:v>2.0966528953262138</c:v>
                </c:pt>
                <c:pt idx="187">
                  <c:v>2.1100667121564776</c:v>
                </c:pt>
                <c:pt idx="188">
                  <c:v>2.1256275774918274</c:v>
                </c:pt>
                <c:pt idx="189">
                  <c:v>2.1437777556244404</c:v>
                </c:pt>
                <c:pt idx="190">
                  <c:v>2.1650885386267862</c:v>
                </c:pt>
                <c:pt idx="191">
                  <c:v>2.1903146538847618</c:v>
                </c:pt>
                <c:pt idx="192">
                  <c:v>2.2204808305419319</c:v>
                </c:pt>
                <c:pt idx="193">
                  <c:v>2.2570264511799802</c:v>
                </c:pt>
                <c:pt idx="194">
                  <c:v>2.3020624399283354</c:v>
                </c:pt>
                <c:pt idx="195">
                  <c:v>2.3588644589830641</c:v>
                </c:pt>
                <c:pt idx="196">
                  <c:v>2.4329234333363075</c:v>
                </c:pt>
                <c:pt idx="197">
                  <c:v>2.5345365206159718</c:v>
                </c:pt>
                <c:pt idx="198">
                  <c:v>2.6868253243802505</c:v>
                </c:pt>
                <c:pt idx="199">
                  <c:v>2.9635744808385875</c:v>
                </c:pt>
                <c:pt idx="200">
                  <c:v>15.104671542162059</c:v>
                </c:pt>
                <c:pt idx="201">
                  <c:v>2.9135744808379873</c:v>
                </c:pt>
                <c:pt idx="202">
                  <c:v>2.5868253243799462</c:v>
                </c:pt>
                <c:pt idx="203">
                  <c:v>2.384536520615768</c:v>
                </c:pt>
                <c:pt idx="204">
                  <c:v>2.232923433336155</c:v>
                </c:pt>
                <c:pt idx="205">
                  <c:v>2.1088644589829393</c:v>
                </c:pt>
                <c:pt idx="206">
                  <c:v>2.0020624399282303</c:v>
                </c:pt>
                <c:pt idx="207">
                  <c:v>1.9070264511798889</c:v>
                </c:pt>
                <c:pt idx="208">
                  <c:v>1.8204808305418507</c:v>
                </c:pt>
                <c:pt idx="209">
                  <c:v>1.7403146538846874</c:v>
                </c:pt>
                <c:pt idx="210">
                  <c:v>1.6650885386267187</c:v>
                </c:pt>
                <c:pt idx="211">
                  <c:v>1.5937777556243773</c:v>
                </c:pt>
                <c:pt idx="212">
                  <c:v>1.525627577491768</c:v>
                </c:pt>
                <c:pt idx="213">
                  <c:v>1.4600667121564219</c:v>
                </c:pt>
                <c:pt idx="214">
                  <c:v>1.396652895326161</c:v>
                </c:pt>
                <c:pt idx="215">
                  <c:v>1.335037286531545</c:v>
                </c:pt>
                <c:pt idx="216">
                  <c:v>1.2749403674325728</c:v>
                </c:pt>
                <c:pt idx="217">
                  <c:v>1.2161351486756571</c:v>
                </c:pt>
                <c:pt idx="218">
                  <c:v>1.1584351738826391</c:v>
                </c:pt>
                <c:pt idx="219">
                  <c:v>1.1016857620600871</c:v>
                </c:pt>
                <c:pt idx="220">
                  <c:v>1.0457574905606355</c:v>
                </c:pt>
                <c:pt idx="221">
                  <c:v>0.99054126219622696</c:v>
                </c:pt>
                <c:pt idx="222">
                  <c:v>0.93594451424223013</c:v>
                </c:pt>
                <c:pt idx="223">
                  <c:v>0.8818882649206109</c:v>
                </c:pt>
                <c:pt idx="224">
                  <c:v>0.82830478378308148</c:v>
                </c:pt>
                <c:pt idx="225">
                  <c:v>0.77513573353331966</c:v>
                </c:pt>
                <c:pt idx="226">
                  <c:v>0.72233067273575369</c:v>
                </c:pt>
                <c:pt idx="227">
                  <c:v>0.66984583809140585</c:v>
                </c:pt>
                <c:pt idx="228">
                  <c:v>0.61764314567360068</c:v>
                </c:pt>
                <c:pt idx="229">
                  <c:v>0.56568936540294001</c:v>
                </c:pt>
                <c:pt idx="230">
                  <c:v>0.51395543388201859</c:v>
                </c:pt>
                <c:pt idx="231">
                  <c:v>0.46241587870181072</c:v>
                </c:pt>
                <c:pt idx="232">
                  <c:v>0.41104833328919832</c:v>
                </c:pt>
                <c:pt idx="233">
                  <c:v>0.35983312585322175</c:v>
                </c:pt>
                <c:pt idx="234">
                  <c:v>0.30875292940203175</c:v>
                </c:pt>
                <c:pt idx="235">
                  <c:v>0.25779246242408099</c:v>
                </c:pt>
                <c:pt idx="236">
                  <c:v>0.206938231857413</c:v>
                </c:pt>
                <c:pt idx="237">
                  <c:v>0.15617831155627715</c:v>
                </c:pt>
                <c:pt idx="238">
                  <c:v>0.10550215071186693</c:v>
                </c:pt>
                <c:pt idx="239">
                  <c:v>5.490040767302802E-2</c:v>
                </c:pt>
                <c:pt idx="240">
                  <c:v>4.3648054024136582E-3</c:v>
                </c:pt>
                <c:pt idx="241">
                  <c:v>-4.6111994561729083E-2</c:v>
                </c:pt>
                <c:pt idx="242">
                  <c:v>-9.6536502254490411E-2</c:v>
                </c:pt>
                <c:pt idx="243">
                  <c:v>-0.14691449574231372</c:v>
                </c:pt>
                <c:pt idx="244">
                  <c:v>-0.19725110574619537</c:v>
                </c:pt>
                <c:pt idx="245">
                  <c:v>-0.24755089000428718</c:v>
                </c:pt>
                <c:pt idx="246">
                  <c:v>-0.29781789871471459</c:v>
                </c:pt>
                <c:pt idx="247">
                  <c:v>-0.34805573220513308</c:v>
                </c:pt>
                <c:pt idx="248">
                  <c:v>-0.39826759181301918</c:v>
                </c:pt>
                <c:pt idx="249">
                  <c:v>-0.44845632482407954</c:v>
                </c:pt>
                <c:pt idx="250">
                  <c:v>-0.49862446420081902</c:v>
                </c:pt>
                <c:pt idx="251">
                  <c:v>-0.54877426373550542</c:v>
                </c:pt>
                <c:pt idx="252">
                  <c:v>-0.59890772917849988</c:v>
                </c:pt>
                <c:pt idx="253">
                  <c:v>-0.64902664582176595</c:v>
                </c:pt>
                <c:pt idx="254">
                  <c:v>-0.69913260295632773</c:v>
                </c:pt>
                <c:pt idx="255">
                  <c:v>-0.74922701556994553</c:v>
                </c:pt>
                <c:pt idx="256">
                  <c:v>-0.79931114360593136</c:v>
                </c:pt>
                <c:pt idx="257">
                  <c:v>-0.84938610906478373</c:v>
                </c:pt>
                <c:pt idx="258">
                  <c:v>-0.89945291119626591</c:v>
                </c:pt>
                <c:pt idx="259">
                  <c:v>-0.94951243999990209</c:v>
                </c:pt>
                <c:pt idx="260">
                  <c:v>4.3648054024500883E-3</c:v>
                </c:pt>
                <c:pt idx="261">
                  <c:v>-4.6111994561692751E-2</c:v>
                </c:pt>
                <c:pt idx="262">
                  <c:v>-9.6536502254454037E-2</c:v>
                </c:pt>
                <c:pt idx="263">
                  <c:v>-0.14691449574227741</c:v>
                </c:pt>
                <c:pt idx="264">
                  <c:v>-0.19725110574615912</c:v>
                </c:pt>
                <c:pt idx="265">
                  <c:v>-0.24755089000425098</c:v>
                </c:pt>
                <c:pt idx="266">
                  <c:v>-0.29781789871467829</c:v>
                </c:pt>
                <c:pt idx="267">
                  <c:v>-0.34805573220509667</c:v>
                </c:pt>
                <c:pt idx="268">
                  <c:v>-0.39826759181298294</c:v>
                </c:pt>
                <c:pt idx="269">
                  <c:v>-0.44845632482404335</c:v>
                </c:pt>
                <c:pt idx="270">
                  <c:v>-0.49862446420078271</c:v>
                </c:pt>
                <c:pt idx="271">
                  <c:v>-0.54877426373546911</c:v>
                </c:pt>
                <c:pt idx="272">
                  <c:v>-0.59890772917846369</c:v>
                </c:pt>
                <c:pt idx="273">
                  <c:v>-0.64902664582172964</c:v>
                </c:pt>
                <c:pt idx="274">
                  <c:v>-0.69913260295629132</c:v>
                </c:pt>
                <c:pt idx="275">
                  <c:v>-0.74922701556990934</c:v>
                </c:pt>
                <c:pt idx="276">
                  <c:v>-0.79931114360589528</c:v>
                </c:pt>
                <c:pt idx="277">
                  <c:v>-0.84938610906474732</c:v>
                </c:pt>
                <c:pt idx="278">
                  <c:v>-0.89945291119622983</c:v>
                </c:pt>
                <c:pt idx="279">
                  <c:v>-0.94951243999986557</c:v>
                </c:pt>
                <c:pt idx="280">
                  <c:v>-0.99956548822598268</c:v>
                </c:pt>
                <c:pt idx="281">
                  <c:v>4.3648054024500883E-3</c:v>
                </c:pt>
                <c:pt idx="282">
                  <c:v>-4.6111994561692751E-2</c:v>
                </c:pt>
                <c:pt idx="283">
                  <c:v>-9.6536502254454037E-2</c:v>
                </c:pt>
                <c:pt idx="284">
                  <c:v>-0.14691449574227741</c:v>
                </c:pt>
                <c:pt idx="285">
                  <c:v>-0.19725110574615912</c:v>
                </c:pt>
                <c:pt idx="286">
                  <c:v>-0.24755089000425098</c:v>
                </c:pt>
                <c:pt idx="287">
                  <c:v>-0.29781789871467829</c:v>
                </c:pt>
                <c:pt idx="288">
                  <c:v>-0.34805573220509667</c:v>
                </c:pt>
                <c:pt idx="289">
                  <c:v>-0.39826759181298294</c:v>
                </c:pt>
                <c:pt idx="290">
                  <c:v>-0.44845632482404335</c:v>
                </c:pt>
                <c:pt idx="291">
                  <c:v>-0.49862446420078271</c:v>
                </c:pt>
                <c:pt idx="292">
                  <c:v>-0.54877426373546911</c:v>
                </c:pt>
                <c:pt idx="293">
                  <c:v>-0.59890772917846369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5F9-4092-A32E-A0800FD23A63}"/>
            </c:ext>
          </c:extLst>
        </c:ser>
        <c:ser>
          <c:idx val="4"/>
          <c:order val="3"/>
          <c:tx>
            <c:strRef>
              <c:f>Limpa!$S$48</c:f>
              <c:strCache>
                <c:ptCount val="1"/>
                <c:pt idx="0">
                  <c:v>1.00E-02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Limpa!$A$51:$A$344</c:f>
              <c:numCache>
                <c:formatCode>General</c:formatCode>
                <c:ptCount val="294"/>
                <c:pt idx="0">
                  <c:v>-12</c:v>
                </c:pt>
                <c:pt idx="1">
                  <c:v>-11.95</c:v>
                </c:pt>
                <c:pt idx="2">
                  <c:v>-11.899999999999999</c:v>
                </c:pt>
                <c:pt idx="3">
                  <c:v>-11.849999999999998</c:v>
                </c:pt>
                <c:pt idx="4">
                  <c:v>-11.799999999999997</c:v>
                </c:pt>
                <c:pt idx="5">
                  <c:v>-11.749999999999996</c:v>
                </c:pt>
                <c:pt idx="6">
                  <c:v>-11.699999999999996</c:v>
                </c:pt>
                <c:pt idx="7">
                  <c:v>-11.649999999999995</c:v>
                </c:pt>
                <c:pt idx="8">
                  <c:v>-11.599999999999994</c:v>
                </c:pt>
                <c:pt idx="9">
                  <c:v>-11.549999999999994</c:v>
                </c:pt>
                <c:pt idx="10">
                  <c:v>-11.499999999999993</c:v>
                </c:pt>
                <c:pt idx="11">
                  <c:v>-11.449999999999992</c:v>
                </c:pt>
                <c:pt idx="12">
                  <c:v>-11.399999999999991</c:v>
                </c:pt>
                <c:pt idx="13">
                  <c:v>-11.349999999999991</c:v>
                </c:pt>
                <c:pt idx="14">
                  <c:v>-11.29999999999999</c:v>
                </c:pt>
                <c:pt idx="15">
                  <c:v>-11.249999999999989</c:v>
                </c:pt>
                <c:pt idx="16">
                  <c:v>-11.199999999999989</c:v>
                </c:pt>
                <c:pt idx="17">
                  <c:v>-11.149999999999988</c:v>
                </c:pt>
                <c:pt idx="18">
                  <c:v>-11.099999999999987</c:v>
                </c:pt>
                <c:pt idx="19">
                  <c:v>-11.049999999999986</c:v>
                </c:pt>
                <c:pt idx="20">
                  <c:v>-10.999999999999986</c:v>
                </c:pt>
                <c:pt idx="21">
                  <c:v>-10.949999999999985</c:v>
                </c:pt>
                <c:pt idx="22">
                  <c:v>-10.899999999999984</c:v>
                </c:pt>
                <c:pt idx="23">
                  <c:v>-10.849999999999984</c:v>
                </c:pt>
                <c:pt idx="24">
                  <c:v>-10.799999999999983</c:v>
                </c:pt>
                <c:pt idx="25">
                  <c:v>-10.749999999999982</c:v>
                </c:pt>
                <c:pt idx="26">
                  <c:v>-10.699999999999982</c:v>
                </c:pt>
                <c:pt idx="27">
                  <c:v>-10.649999999999981</c:v>
                </c:pt>
                <c:pt idx="28">
                  <c:v>-10.59999999999998</c:v>
                </c:pt>
                <c:pt idx="29">
                  <c:v>-10.549999999999979</c:v>
                </c:pt>
                <c:pt idx="30">
                  <c:v>-10.499999999999979</c:v>
                </c:pt>
                <c:pt idx="31">
                  <c:v>-10.449999999999978</c:v>
                </c:pt>
                <c:pt idx="32">
                  <c:v>-10.399999999999977</c:v>
                </c:pt>
                <c:pt idx="33">
                  <c:v>-10.349999999999977</c:v>
                </c:pt>
                <c:pt idx="34">
                  <c:v>-10.299999999999976</c:v>
                </c:pt>
                <c:pt idx="35">
                  <c:v>-10.249999999999975</c:v>
                </c:pt>
                <c:pt idx="36">
                  <c:v>-10.199999999999974</c:v>
                </c:pt>
                <c:pt idx="37">
                  <c:v>-10.149999999999974</c:v>
                </c:pt>
                <c:pt idx="38">
                  <c:v>-10.099999999999973</c:v>
                </c:pt>
                <c:pt idx="39">
                  <c:v>-10.049999999999972</c:v>
                </c:pt>
                <c:pt idx="40">
                  <c:v>-9.9999999999999716</c:v>
                </c:pt>
                <c:pt idx="41">
                  <c:v>-9.9499999999999709</c:v>
                </c:pt>
                <c:pt idx="42">
                  <c:v>-9.8999999999999702</c:v>
                </c:pt>
                <c:pt idx="43">
                  <c:v>-9.8499999999999694</c:v>
                </c:pt>
                <c:pt idx="44">
                  <c:v>-9.7999999999999687</c:v>
                </c:pt>
                <c:pt idx="45">
                  <c:v>-9.749999999999968</c:v>
                </c:pt>
                <c:pt idx="46">
                  <c:v>-9.6999999999999673</c:v>
                </c:pt>
                <c:pt idx="47">
                  <c:v>-9.6499999999999666</c:v>
                </c:pt>
                <c:pt idx="48">
                  <c:v>-9.5999999999999659</c:v>
                </c:pt>
                <c:pt idx="49">
                  <c:v>-9.5499999999999652</c:v>
                </c:pt>
                <c:pt idx="50">
                  <c:v>-9.4999999999999645</c:v>
                </c:pt>
                <c:pt idx="51">
                  <c:v>-9.4499999999999638</c:v>
                </c:pt>
                <c:pt idx="52">
                  <c:v>-9.3999999999999631</c:v>
                </c:pt>
                <c:pt idx="53">
                  <c:v>-9.3499999999999623</c:v>
                </c:pt>
                <c:pt idx="54">
                  <c:v>-9.2999999999999616</c:v>
                </c:pt>
                <c:pt idx="55">
                  <c:v>-9.2499999999999609</c:v>
                </c:pt>
                <c:pt idx="56">
                  <c:v>-9.1999999999999602</c:v>
                </c:pt>
                <c:pt idx="57">
                  <c:v>-9.1499999999999595</c:v>
                </c:pt>
                <c:pt idx="58">
                  <c:v>-9.0999999999999588</c:v>
                </c:pt>
                <c:pt idx="59">
                  <c:v>-9.0499999999999581</c:v>
                </c:pt>
                <c:pt idx="60">
                  <c:v>-8.9999999999999574</c:v>
                </c:pt>
                <c:pt idx="61">
                  <c:v>-8.9499999999999567</c:v>
                </c:pt>
                <c:pt idx="62">
                  <c:v>-8.8999999999999559</c:v>
                </c:pt>
                <c:pt idx="63">
                  <c:v>-8.8499999999999552</c:v>
                </c:pt>
                <c:pt idx="64">
                  <c:v>-8.7999999999999545</c:v>
                </c:pt>
                <c:pt idx="65">
                  <c:v>-8.7499999999999538</c:v>
                </c:pt>
                <c:pt idx="66">
                  <c:v>-8.6999999999999531</c:v>
                </c:pt>
                <c:pt idx="67">
                  <c:v>-8.6499999999999524</c:v>
                </c:pt>
                <c:pt idx="68">
                  <c:v>-8.5999999999999517</c:v>
                </c:pt>
                <c:pt idx="69">
                  <c:v>-8.549999999999951</c:v>
                </c:pt>
                <c:pt idx="70">
                  <c:v>-8.4999999999999503</c:v>
                </c:pt>
                <c:pt idx="71">
                  <c:v>-8.4499999999999496</c:v>
                </c:pt>
                <c:pt idx="72">
                  <c:v>-8.3999999999999488</c:v>
                </c:pt>
                <c:pt idx="73">
                  <c:v>-8.3499999999999481</c:v>
                </c:pt>
                <c:pt idx="74">
                  <c:v>-8.2999999999999474</c:v>
                </c:pt>
                <c:pt idx="75">
                  <c:v>-8.2499999999999467</c:v>
                </c:pt>
                <c:pt idx="76">
                  <c:v>-8.199999999999946</c:v>
                </c:pt>
                <c:pt idx="77">
                  <c:v>-8.1499999999999453</c:v>
                </c:pt>
                <c:pt idx="78">
                  <c:v>-8.0999999999999446</c:v>
                </c:pt>
                <c:pt idx="79">
                  <c:v>-8.0499999999999439</c:v>
                </c:pt>
                <c:pt idx="80">
                  <c:v>-7.999999999999944</c:v>
                </c:pt>
                <c:pt idx="81">
                  <c:v>-7.9499999999999442</c:v>
                </c:pt>
                <c:pt idx="82">
                  <c:v>-7.8999999999999444</c:v>
                </c:pt>
                <c:pt idx="83">
                  <c:v>-7.8499999999999446</c:v>
                </c:pt>
                <c:pt idx="84">
                  <c:v>-7.7999999999999448</c:v>
                </c:pt>
                <c:pt idx="85">
                  <c:v>-7.7499999999999449</c:v>
                </c:pt>
                <c:pt idx="86">
                  <c:v>-7.6999999999999451</c:v>
                </c:pt>
                <c:pt idx="87">
                  <c:v>-7.6499999999999453</c:v>
                </c:pt>
                <c:pt idx="88">
                  <c:v>-7.5999999999999455</c:v>
                </c:pt>
                <c:pt idx="89">
                  <c:v>-7.5499999999999456</c:v>
                </c:pt>
                <c:pt idx="90">
                  <c:v>-7.4999999999999458</c:v>
                </c:pt>
                <c:pt idx="91">
                  <c:v>-7.449999999999946</c:v>
                </c:pt>
                <c:pt idx="92">
                  <c:v>-7.3999999999999462</c:v>
                </c:pt>
                <c:pt idx="93">
                  <c:v>-7.3499999999999464</c:v>
                </c:pt>
                <c:pt idx="94">
                  <c:v>-7.2999999999999465</c:v>
                </c:pt>
                <c:pt idx="95">
                  <c:v>-7.2499999999999467</c:v>
                </c:pt>
                <c:pt idx="96">
                  <c:v>-7.1999999999999469</c:v>
                </c:pt>
                <c:pt idx="97">
                  <c:v>-7.1499999999999471</c:v>
                </c:pt>
                <c:pt idx="98">
                  <c:v>-7.0999999999999472</c:v>
                </c:pt>
                <c:pt idx="99">
                  <c:v>-7.0499999999999474</c:v>
                </c:pt>
                <c:pt idx="100">
                  <c:v>-6.9999999999999476</c:v>
                </c:pt>
                <c:pt idx="101">
                  <c:v>-6.9499999999999478</c:v>
                </c:pt>
                <c:pt idx="102">
                  <c:v>-6.899999999999948</c:v>
                </c:pt>
                <c:pt idx="103">
                  <c:v>-6.8499999999999481</c:v>
                </c:pt>
                <c:pt idx="104">
                  <c:v>-6.7999999999999483</c:v>
                </c:pt>
                <c:pt idx="105">
                  <c:v>-6.7499999999999485</c:v>
                </c:pt>
                <c:pt idx="106">
                  <c:v>-6.6999999999999487</c:v>
                </c:pt>
                <c:pt idx="107">
                  <c:v>-6.6499999999999488</c:v>
                </c:pt>
                <c:pt idx="108">
                  <c:v>-6.599999999999949</c:v>
                </c:pt>
                <c:pt idx="109">
                  <c:v>-6.5499999999999492</c:v>
                </c:pt>
                <c:pt idx="110">
                  <c:v>-6.4999999999999494</c:v>
                </c:pt>
                <c:pt idx="111">
                  <c:v>-6.4499999999999496</c:v>
                </c:pt>
                <c:pt idx="112">
                  <c:v>-6.3999999999999497</c:v>
                </c:pt>
                <c:pt idx="113">
                  <c:v>-6.3499999999999499</c:v>
                </c:pt>
                <c:pt idx="114">
                  <c:v>-6.2999999999999501</c:v>
                </c:pt>
                <c:pt idx="115">
                  <c:v>-6.2499999999999503</c:v>
                </c:pt>
                <c:pt idx="116">
                  <c:v>-6.1999999999999504</c:v>
                </c:pt>
                <c:pt idx="117">
                  <c:v>-6.1499999999999506</c:v>
                </c:pt>
                <c:pt idx="118">
                  <c:v>-6.0999999999999508</c:v>
                </c:pt>
                <c:pt idx="119">
                  <c:v>-6.049999999999951</c:v>
                </c:pt>
                <c:pt idx="120">
                  <c:v>-5.9999999999999512</c:v>
                </c:pt>
                <c:pt idx="121">
                  <c:v>-5.9499999999999513</c:v>
                </c:pt>
                <c:pt idx="122">
                  <c:v>-5.8999999999999515</c:v>
                </c:pt>
                <c:pt idx="123">
                  <c:v>-5.8499999999999517</c:v>
                </c:pt>
                <c:pt idx="124">
                  <c:v>-5.7999999999999519</c:v>
                </c:pt>
                <c:pt idx="125">
                  <c:v>-5.749999999999952</c:v>
                </c:pt>
                <c:pt idx="126">
                  <c:v>-5.6999999999999522</c:v>
                </c:pt>
                <c:pt idx="127">
                  <c:v>-5.6499999999999524</c:v>
                </c:pt>
                <c:pt idx="128">
                  <c:v>-5.5999999999999526</c:v>
                </c:pt>
                <c:pt idx="129">
                  <c:v>-5.5499999999999527</c:v>
                </c:pt>
                <c:pt idx="130">
                  <c:v>-5.4999999999999529</c:v>
                </c:pt>
                <c:pt idx="131">
                  <c:v>-5.4499999999999531</c:v>
                </c:pt>
                <c:pt idx="132">
                  <c:v>-5.3999999999999533</c:v>
                </c:pt>
                <c:pt idx="133">
                  <c:v>-5.3499999999999535</c:v>
                </c:pt>
                <c:pt idx="134">
                  <c:v>-5.2999999999999536</c:v>
                </c:pt>
                <c:pt idx="135">
                  <c:v>-5.2499999999999538</c:v>
                </c:pt>
                <c:pt idx="136">
                  <c:v>-5.199999999999954</c:v>
                </c:pt>
                <c:pt idx="137">
                  <c:v>-5.1499999999999542</c:v>
                </c:pt>
                <c:pt idx="138">
                  <c:v>-5.0999999999999543</c:v>
                </c:pt>
                <c:pt idx="139">
                  <c:v>-5.0499999999999545</c:v>
                </c:pt>
                <c:pt idx="140">
                  <c:v>-4.9999999999999547</c:v>
                </c:pt>
                <c:pt idx="141">
                  <c:v>-4.9499999999999549</c:v>
                </c:pt>
                <c:pt idx="142">
                  <c:v>-4.8999999999999551</c:v>
                </c:pt>
                <c:pt idx="143">
                  <c:v>-4.8499999999999552</c:v>
                </c:pt>
                <c:pt idx="144">
                  <c:v>-4.7999999999999554</c:v>
                </c:pt>
                <c:pt idx="145">
                  <c:v>-4.7499999999999556</c:v>
                </c:pt>
                <c:pt idx="146">
                  <c:v>-4.6999999999999558</c:v>
                </c:pt>
                <c:pt idx="147">
                  <c:v>-4.6499999999999559</c:v>
                </c:pt>
                <c:pt idx="148">
                  <c:v>-4.5999999999999561</c:v>
                </c:pt>
                <c:pt idx="149">
                  <c:v>-4.5499999999999563</c:v>
                </c:pt>
                <c:pt idx="150">
                  <c:v>-4.4999999999999565</c:v>
                </c:pt>
                <c:pt idx="151">
                  <c:v>-4.4499999999999567</c:v>
                </c:pt>
                <c:pt idx="152">
                  <c:v>-4.3999999999999568</c:v>
                </c:pt>
                <c:pt idx="153">
                  <c:v>-4.349999999999957</c:v>
                </c:pt>
                <c:pt idx="154">
                  <c:v>-4.2999999999999572</c:v>
                </c:pt>
                <c:pt idx="155">
                  <c:v>-4.2499999999999574</c:v>
                </c:pt>
                <c:pt idx="156">
                  <c:v>-4.1999999999999575</c:v>
                </c:pt>
                <c:pt idx="157">
                  <c:v>-4.1499999999999577</c:v>
                </c:pt>
                <c:pt idx="158">
                  <c:v>-4.0999999999999579</c:v>
                </c:pt>
                <c:pt idx="159">
                  <c:v>-4.0499999999999581</c:v>
                </c:pt>
                <c:pt idx="160">
                  <c:v>-3.9999999999999583</c:v>
                </c:pt>
                <c:pt idx="161">
                  <c:v>-3.9499999999999584</c:v>
                </c:pt>
                <c:pt idx="162">
                  <c:v>-3.8999999999999586</c:v>
                </c:pt>
                <c:pt idx="163">
                  <c:v>-3.8499999999999588</c:v>
                </c:pt>
                <c:pt idx="164">
                  <c:v>-3.799999999999959</c:v>
                </c:pt>
                <c:pt idx="165">
                  <c:v>-3.7499999999999591</c:v>
                </c:pt>
                <c:pt idx="166">
                  <c:v>-3.6999999999999593</c:v>
                </c:pt>
                <c:pt idx="167">
                  <c:v>-3.6499999999999595</c:v>
                </c:pt>
                <c:pt idx="168">
                  <c:v>-3.5999999999999597</c:v>
                </c:pt>
                <c:pt idx="169">
                  <c:v>-3.5499999999999599</c:v>
                </c:pt>
                <c:pt idx="170">
                  <c:v>-3.49999999999996</c:v>
                </c:pt>
                <c:pt idx="171">
                  <c:v>-3.4499999999999602</c:v>
                </c:pt>
                <c:pt idx="172">
                  <c:v>-3.3999999999999604</c:v>
                </c:pt>
                <c:pt idx="173">
                  <c:v>-3.3499999999999606</c:v>
                </c:pt>
                <c:pt idx="174">
                  <c:v>-3.2999999999999607</c:v>
                </c:pt>
                <c:pt idx="175">
                  <c:v>-3.2499999999999609</c:v>
                </c:pt>
                <c:pt idx="176">
                  <c:v>-3.1999999999999611</c:v>
                </c:pt>
                <c:pt idx="177">
                  <c:v>-3.1499999999999613</c:v>
                </c:pt>
                <c:pt idx="178">
                  <c:v>-3.0999999999999615</c:v>
                </c:pt>
                <c:pt idx="179">
                  <c:v>-3.0499999999999616</c:v>
                </c:pt>
                <c:pt idx="180">
                  <c:v>-2.9999999999999618</c:v>
                </c:pt>
                <c:pt idx="181">
                  <c:v>-2.949999999999962</c:v>
                </c:pt>
                <c:pt idx="182">
                  <c:v>-2.8999999999999622</c:v>
                </c:pt>
                <c:pt idx="183">
                  <c:v>-2.8499999999999623</c:v>
                </c:pt>
                <c:pt idx="184">
                  <c:v>-2.7999999999999625</c:v>
                </c:pt>
                <c:pt idx="185">
                  <c:v>-2.7499999999999627</c:v>
                </c:pt>
                <c:pt idx="186">
                  <c:v>-2.6999999999999629</c:v>
                </c:pt>
                <c:pt idx="187">
                  <c:v>-2.6499999999999631</c:v>
                </c:pt>
                <c:pt idx="188">
                  <c:v>-2.5999999999999632</c:v>
                </c:pt>
                <c:pt idx="189">
                  <c:v>-2.5499999999999634</c:v>
                </c:pt>
                <c:pt idx="190">
                  <c:v>-2.4999999999999636</c:v>
                </c:pt>
                <c:pt idx="191">
                  <c:v>-2.4499999999999638</c:v>
                </c:pt>
                <c:pt idx="192">
                  <c:v>-2.3999999999999639</c:v>
                </c:pt>
                <c:pt idx="193">
                  <c:v>-2.3499999999999641</c:v>
                </c:pt>
                <c:pt idx="194">
                  <c:v>-2.2999999999999643</c:v>
                </c:pt>
                <c:pt idx="195">
                  <c:v>-2.2499999999999645</c:v>
                </c:pt>
                <c:pt idx="196">
                  <c:v>-2.1999999999999647</c:v>
                </c:pt>
                <c:pt idx="197">
                  <c:v>-2.1499999999999648</c:v>
                </c:pt>
                <c:pt idx="198">
                  <c:v>-2.099999999999965</c:v>
                </c:pt>
                <c:pt idx="199">
                  <c:v>-2.0499999999999652</c:v>
                </c:pt>
                <c:pt idx="200">
                  <c:v>-1.9999999999999651</c:v>
                </c:pt>
                <c:pt idx="201">
                  <c:v>-1.9499999999999651</c:v>
                </c:pt>
                <c:pt idx="202">
                  <c:v>-1.8999999999999651</c:v>
                </c:pt>
                <c:pt idx="203">
                  <c:v>-1.849999999999965</c:v>
                </c:pt>
                <c:pt idx="204">
                  <c:v>-1.799999999999965</c:v>
                </c:pt>
                <c:pt idx="205">
                  <c:v>-1.7499999999999649</c:v>
                </c:pt>
                <c:pt idx="206">
                  <c:v>-1.6999999999999649</c:v>
                </c:pt>
                <c:pt idx="207">
                  <c:v>-1.6499999999999648</c:v>
                </c:pt>
                <c:pt idx="208">
                  <c:v>-1.5999999999999648</c:v>
                </c:pt>
                <c:pt idx="209">
                  <c:v>-1.5499999999999647</c:v>
                </c:pt>
                <c:pt idx="210">
                  <c:v>-1.4999999999999647</c:v>
                </c:pt>
                <c:pt idx="211">
                  <c:v>-1.4499999999999647</c:v>
                </c:pt>
                <c:pt idx="212">
                  <c:v>-1.3999999999999646</c:v>
                </c:pt>
                <c:pt idx="213">
                  <c:v>-1.3499999999999646</c:v>
                </c:pt>
                <c:pt idx="214">
                  <c:v>-1.2999999999999645</c:v>
                </c:pt>
                <c:pt idx="215">
                  <c:v>-1.2499999999999645</c:v>
                </c:pt>
                <c:pt idx="216">
                  <c:v>-1.1999999999999644</c:v>
                </c:pt>
                <c:pt idx="217">
                  <c:v>-1.1499999999999644</c:v>
                </c:pt>
                <c:pt idx="218">
                  <c:v>-1.0999999999999643</c:v>
                </c:pt>
                <c:pt idx="219">
                  <c:v>-1.0499999999999643</c:v>
                </c:pt>
                <c:pt idx="220">
                  <c:v>-0.99999999999996425</c:v>
                </c:pt>
                <c:pt idx="221">
                  <c:v>-0.94999999999996421</c:v>
                </c:pt>
                <c:pt idx="222">
                  <c:v>-0.89999999999996416</c:v>
                </c:pt>
                <c:pt idx="223">
                  <c:v>-0.84999999999996412</c:v>
                </c:pt>
                <c:pt idx="224">
                  <c:v>-0.79999999999996407</c:v>
                </c:pt>
                <c:pt idx="225">
                  <c:v>-0.74999999999996403</c:v>
                </c:pt>
                <c:pt idx="226">
                  <c:v>-0.69999999999996398</c:v>
                </c:pt>
                <c:pt idx="227">
                  <c:v>-0.64999999999996394</c:v>
                </c:pt>
                <c:pt idx="228">
                  <c:v>-0.5999999999999639</c:v>
                </c:pt>
                <c:pt idx="229">
                  <c:v>-0.54999999999996385</c:v>
                </c:pt>
                <c:pt idx="230">
                  <c:v>-0.49999999999996386</c:v>
                </c:pt>
                <c:pt idx="231">
                  <c:v>-0.44999999999996387</c:v>
                </c:pt>
                <c:pt idx="232">
                  <c:v>-0.39999999999996388</c:v>
                </c:pt>
                <c:pt idx="233">
                  <c:v>-0.3499999999999639</c:v>
                </c:pt>
                <c:pt idx="234">
                  <c:v>-0.29999999999996391</c:v>
                </c:pt>
                <c:pt idx="235">
                  <c:v>-0.24999999999996392</c:v>
                </c:pt>
                <c:pt idx="236">
                  <c:v>-0.19999999999996393</c:v>
                </c:pt>
                <c:pt idx="237">
                  <c:v>-0.14999999999996394</c:v>
                </c:pt>
                <c:pt idx="238">
                  <c:v>-9.9999999999963937E-2</c:v>
                </c:pt>
                <c:pt idx="239">
                  <c:v>-4.9999999999963934E-2</c:v>
                </c:pt>
                <c:pt idx="240">
                  <c:v>3.6068370512509773E-14</c:v>
                </c:pt>
                <c:pt idx="241">
                  <c:v>5.0000000000036071E-2</c:v>
                </c:pt>
                <c:pt idx="242">
                  <c:v>0.10000000000003607</c:v>
                </c:pt>
                <c:pt idx="243">
                  <c:v>0.15000000000003608</c:v>
                </c:pt>
                <c:pt idx="244">
                  <c:v>0.20000000000003609</c:v>
                </c:pt>
                <c:pt idx="245">
                  <c:v>0.25000000000003608</c:v>
                </c:pt>
                <c:pt idx="246">
                  <c:v>0.30000000000003607</c:v>
                </c:pt>
                <c:pt idx="247">
                  <c:v>0.35000000000003606</c:v>
                </c:pt>
                <c:pt idx="248">
                  <c:v>0.40000000000003605</c:v>
                </c:pt>
                <c:pt idx="249">
                  <c:v>0.45000000000003604</c:v>
                </c:pt>
                <c:pt idx="250">
                  <c:v>0.50000000000003608</c:v>
                </c:pt>
                <c:pt idx="251">
                  <c:v>0.55000000000003613</c:v>
                </c:pt>
                <c:pt idx="252">
                  <c:v>0.60000000000003617</c:v>
                </c:pt>
                <c:pt idx="253">
                  <c:v>0.65000000000003622</c:v>
                </c:pt>
                <c:pt idx="254">
                  <c:v>0.70000000000003626</c:v>
                </c:pt>
                <c:pt idx="255">
                  <c:v>0.7500000000000363</c:v>
                </c:pt>
                <c:pt idx="256">
                  <c:v>0.80000000000003635</c:v>
                </c:pt>
                <c:pt idx="257">
                  <c:v>0.85000000000003639</c:v>
                </c:pt>
                <c:pt idx="258">
                  <c:v>0.90000000000003644</c:v>
                </c:pt>
                <c:pt idx="259">
                  <c:v>0.95000000000003648</c:v>
                </c:pt>
                <c:pt idx="260">
                  <c:v>0</c:v>
                </c:pt>
                <c:pt idx="261">
                  <c:v>0.05</c:v>
                </c:pt>
                <c:pt idx="262">
                  <c:v>0.1</c:v>
                </c:pt>
                <c:pt idx="263">
                  <c:v>0.15000000000000002</c:v>
                </c:pt>
                <c:pt idx="264">
                  <c:v>0.2</c:v>
                </c:pt>
                <c:pt idx="265">
                  <c:v>0.25</c:v>
                </c:pt>
                <c:pt idx="266">
                  <c:v>0.3</c:v>
                </c:pt>
                <c:pt idx="267">
                  <c:v>0.35</c:v>
                </c:pt>
                <c:pt idx="268">
                  <c:v>0.39999999999999997</c:v>
                </c:pt>
                <c:pt idx="269">
                  <c:v>0.44999999999999996</c:v>
                </c:pt>
                <c:pt idx="270">
                  <c:v>0.49999999999999994</c:v>
                </c:pt>
                <c:pt idx="271">
                  <c:v>0.54999999999999993</c:v>
                </c:pt>
                <c:pt idx="272">
                  <c:v>0.6</c:v>
                </c:pt>
                <c:pt idx="273">
                  <c:v>0.65</c:v>
                </c:pt>
                <c:pt idx="274">
                  <c:v>0.70000000000000007</c:v>
                </c:pt>
                <c:pt idx="275">
                  <c:v>0.75000000000000011</c:v>
                </c:pt>
                <c:pt idx="276">
                  <c:v>0.80000000000000016</c:v>
                </c:pt>
                <c:pt idx="277">
                  <c:v>0.8500000000000002</c:v>
                </c:pt>
                <c:pt idx="278">
                  <c:v>0.90000000000000024</c:v>
                </c:pt>
                <c:pt idx="279">
                  <c:v>0.95000000000000029</c:v>
                </c:pt>
                <c:pt idx="280">
                  <c:v>1.0000000000000002</c:v>
                </c:pt>
                <c:pt idx="281">
                  <c:v>0</c:v>
                </c:pt>
                <c:pt idx="282">
                  <c:v>0.05</c:v>
                </c:pt>
                <c:pt idx="283">
                  <c:v>0.1</c:v>
                </c:pt>
                <c:pt idx="284">
                  <c:v>0.15000000000000002</c:v>
                </c:pt>
                <c:pt idx="285">
                  <c:v>0.2</c:v>
                </c:pt>
                <c:pt idx="286">
                  <c:v>0.25</c:v>
                </c:pt>
                <c:pt idx="287">
                  <c:v>0.3</c:v>
                </c:pt>
                <c:pt idx="288">
                  <c:v>0.35</c:v>
                </c:pt>
                <c:pt idx="289">
                  <c:v>0.39999999999999997</c:v>
                </c:pt>
                <c:pt idx="290">
                  <c:v>0.44999999999999996</c:v>
                </c:pt>
                <c:pt idx="291">
                  <c:v>0.49999999999999994</c:v>
                </c:pt>
                <c:pt idx="292">
                  <c:v>0.54999999999999993</c:v>
                </c:pt>
                <c:pt idx="293">
                  <c:v>0.6</c:v>
                </c:pt>
              </c:numCache>
            </c:numRef>
          </c:xVal>
          <c:yVal>
            <c:numRef>
              <c:f>Limpa!$S$51:$S$344</c:f>
              <c:numCache>
                <c:formatCode>0.00</c:formatCode>
                <c:ptCount val="294"/>
                <c:pt idx="0">
                  <c:v>2.0000000000434293</c:v>
                </c:pt>
                <c:pt idx="1">
                  <c:v>2.0000000000487286</c:v>
                </c:pt>
                <c:pt idx="2">
                  <c:v>2.0000000000546745</c:v>
                </c:pt>
                <c:pt idx="3">
                  <c:v>2.0000000000613456</c:v>
                </c:pt>
                <c:pt idx="4">
                  <c:v>2.0000000000688312</c:v>
                </c:pt>
                <c:pt idx="5">
                  <c:v>2.0000000000772298</c:v>
                </c:pt>
                <c:pt idx="6">
                  <c:v>2.0000000000866529</c:v>
                </c:pt>
                <c:pt idx="7">
                  <c:v>2.0000000000972262</c:v>
                </c:pt>
                <c:pt idx="8">
                  <c:v>2.0000000001090896</c:v>
                </c:pt>
                <c:pt idx="9">
                  <c:v>2.0000000001224008</c:v>
                </c:pt>
                <c:pt idx="10">
                  <c:v>2.0000000001373359</c:v>
                </c:pt>
                <c:pt idx="11">
                  <c:v>2.0000000001540936</c:v>
                </c:pt>
                <c:pt idx="12">
                  <c:v>2.0000000001728959</c:v>
                </c:pt>
                <c:pt idx="13">
                  <c:v>2.0000000001939924</c:v>
                </c:pt>
                <c:pt idx="14">
                  <c:v>2.0000000002176628</c:v>
                </c:pt>
                <c:pt idx="15">
                  <c:v>2.0000000002442215</c:v>
                </c:pt>
                <c:pt idx="16">
                  <c:v>2.0000000002740213</c:v>
                </c:pt>
                <c:pt idx="17">
                  <c:v>2.0000000003074572</c:v>
                </c:pt>
                <c:pt idx="18">
                  <c:v>2.0000000003449725</c:v>
                </c:pt>
                <c:pt idx="19">
                  <c:v>2.0000000003870655</c:v>
                </c:pt>
                <c:pt idx="20">
                  <c:v>2.0000000004342944</c:v>
                </c:pt>
                <c:pt idx="21">
                  <c:v>2.0000000004872862</c:v>
                </c:pt>
                <c:pt idx="22">
                  <c:v>2.0000000005467444</c:v>
                </c:pt>
                <c:pt idx="23">
                  <c:v>2.0000000006134573</c:v>
                </c:pt>
                <c:pt idx="24">
                  <c:v>2.0000000006883103</c:v>
                </c:pt>
                <c:pt idx="25">
                  <c:v>2.0000000007722969</c:v>
                </c:pt>
                <c:pt idx="26">
                  <c:v>2.0000000008665313</c:v>
                </c:pt>
                <c:pt idx="27">
                  <c:v>2.000000000972264</c:v>
                </c:pt>
                <c:pt idx="28">
                  <c:v>2.0000000010908985</c:v>
                </c:pt>
                <c:pt idx="29">
                  <c:v>2.000000001224008</c:v>
                </c:pt>
                <c:pt idx="30">
                  <c:v>2.0000000013733596</c:v>
                </c:pt>
                <c:pt idx="31">
                  <c:v>2.0000000015409349</c:v>
                </c:pt>
                <c:pt idx="32">
                  <c:v>2.0000000017289574</c:v>
                </c:pt>
                <c:pt idx="33">
                  <c:v>2.000000001939922</c:v>
                </c:pt>
                <c:pt idx="34">
                  <c:v>2.0000000021766287</c:v>
                </c:pt>
                <c:pt idx="35">
                  <c:v>2.0000000024422171</c:v>
                </c:pt>
                <c:pt idx="36">
                  <c:v>2.0000000027402129</c:v>
                </c:pt>
                <c:pt idx="37">
                  <c:v>2.0000000030745695</c:v>
                </c:pt>
                <c:pt idx="38">
                  <c:v>2.0000000034497236</c:v>
                </c:pt>
                <c:pt idx="39">
                  <c:v>2.0000000038706536</c:v>
                </c:pt>
                <c:pt idx="40">
                  <c:v>2.0000000043429447</c:v>
                </c:pt>
                <c:pt idx="41">
                  <c:v>2.0000000048728643</c:v>
                </c:pt>
                <c:pt idx="42">
                  <c:v>2.0000000054674438</c:v>
                </c:pt>
                <c:pt idx="43">
                  <c:v>2.0000000061345728</c:v>
                </c:pt>
                <c:pt idx="44">
                  <c:v>2.0000000068831039</c:v>
                </c:pt>
                <c:pt idx="45">
                  <c:v>2.0000000077229694</c:v>
                </c:pt>
                <c:pt idx="46">
                  <c:v>2.0000000086653142</c:v>
                </c:pt>
                <c:pt idx="47">
                  <c:v>2.0000000097226422</c:v>
                </c:pt>
                <c:pt idx="48">
                  <c:v>2.0000000109089844</c:v>
                </c:pt>
                <c:pt idx="49">
                  <c:v>2.0000000122400818</c:v>
                </c:pt>
                <c:pt idx="50">
                  <c:v>2.0000000137335978</c:v>
                </c:pt>
                <c:pt idx="51">
                  <c:v>2.0000000154093498</c:v>
                </c:pt>
                <c:pt idx="52">
                  <c:v>2.0000000172895751</c:v>
                </c:pt>
                <c:pt idx="53">
                  <c:v>2.0000000193992222</c:v>
                </c:pt>
                <c:pt idx="54">
                  <c:v>2.0000000217662857</c:v>
                </c:pt>
                <c:pt idx="55">
                  <c:v>2.0000000244221741</c:v>
                </c:pt>
                <c:pt idx="56">
                  <c:v>2.0000000274021303</c:v>
                </c:pt>
                <c:pt idx="57">
                  <c:v>2.0000000307456958</c:v>
                </c:pt>
                <c:pt idx="58">
                  <c:v>2.0000000344972384</c:v>
                </c:pt>
                <c:pt idx="59">
                  <c:v>2.000000038706538</c:v>
                </c:pt>
                <c:pt idx="60">
                  <c:v>2.0000000434294503</c:v>
                </c:pt>
                <c:pt idx="61">
                  <c:v>2.0000000487286451</c:v>
                </c:pt>
                <c:pt idx="62">
                  <c:v>2.0000000546744392</c:v>
                </c:pt>
                <c:pt idx="63">
                  <c:v>2.0000000613457303</c:v>
                </c:pt>
                <c:pt idx="64">
                  <c:v>2.0000000688310422</c:v>
                </c:pt>
                <c:pt idx="65">
                  <c:v>2.0000000772297004</c:v>
                </c:pt>
                <c:pt idx="66">
                  <c:v>2.00000008665315</c:v>
                </c:pt>
                <c:pt idx="67">
                  <c:v>2.0000000972264345</c:v>
                </c:pt>
                <c:pt idx="68">
                  <c:v>2.0000001090898554</c:v>
                </c:pt>
                <c:pt idx="69">
                  <c:v>2.0000001224008326</c:v>
                </c:pt>
                <c:pt idx="70">
                  <c:v>2.0000001373359955</c:v>
                </c:pt>
                <c:pt idx="71">
                  <c:v>2.0000001540935246</c:v>
                </c:pt>
                <c:pt idx="72">
                  <c:v>2.0000001728957817</c:v>
                </c:pt>
                <c:pt idx="73">
                  <c:v>2.0000001939922627</c:v>
                </c:pt>
                <c:pt idx="74">
                  <c:v>2.0000002176629046</c:v>
                </c:pt>
                <c:pt idx="75">
                  <c:v>2.0000002442218032</c:v>
                </c:pt>
                <c:pt idx="76">
                  <c:v>2.0000002740213794</c:v>
                </c:pt>
                <c:pt idx="77">
                  <c:v>2.0000003074570567</c:v>
                </c:pt>
                <c:pt idx="78">
                  <c:v>2.0000003449725061</c:v>
                </c:pt>
                <c:pt idx="79">
                  <c:v>2.000000387065537</c:v>
                </c:pt>
                <c:pt idx="80">
                  <c:v>2.0000004342946989</c:v>
                </c:pt>
                <c:pt idx="81">
                  <c:v>2.0000004872866968</c:v>
                </c:pt>
                <c:pt idx="82">
                  <c:v>2.0000005467447037</c:v>
                </c:pt>
                <c:pt idx="83">
                  <c:v>2.0000006134576944</c:v>
                </c:pt>
                <c:pt idx="84">
                  <c:v>2.0000006883109132</c:v>
                </c:pt>
                <c:pt idx="85">
                  <c:v>2.0000007722976219</c:v>
                </c:pt>
                <c:pt idx="86">
                  <c:v>2.0000008665322779</c:v>
                </c:pt>
                <c:pt idx="87">
                  <c:v>2.0000009722653251</c:v>
                </c:pt>
                <c:pt idx="88">
                  <c:v>2.0000010908997865</c:v>
                </c:pt>
                <c:pt idx="89">
                  <c:v>2.0000012240098797</c:v>
                </c:pt>
                <c:pt idx="90">
                  <c:v>2.0000013733619095</c:v>
                </c:pt>
                <c:pt idx="91">
                  <c:v>2.0000015409377041</c:v>
                </c:pt>
                <c:pt idx="92">
                  <c:v>2.0000017289609153</c:v>
                </c:pt>
                <c:pt idx="93">
                  <c:v>2.0000019399265248</c:v>
                </c:pt>
                <c:pt idx="94">
                  <c:v>2.000002176633954</c:v>
                </c:pt>
                <c:pt idx="95">
                  <c:v>2.0000024422242118</c:v>
                </c:pt>
                <c:pt idx="96">
                  <c:v>2.000002740221575</c:v>
                </c:pt>
                <c:pt idx="97">
                  <c:v>2.0000030745803596</c:v>
                </c:pt>
                <c:pt idx="98">
                  <c:v>2.0000034497373926</c:v>
                </c:pt>
                <c:pt idx="99">
                  <c:v>2.0000038706708931</c:v>
                </c:pt>
                <c:pt idx="100">
                  <c:v>2.000004342966534</c:v>
                </c:pt>
                <c:pt idx="101">
                  <c:v>2.0000048728915703</c:v>
                </c:pt>
                <c:pt idx="102">
                  <c:v>2.0000054674780103</c:v>
                </c:pt>
                <c:pt idx="103">
                  <c:v>2.0000061346159379</c:v>
                </c:pt>
                <c:pt idx="104">
                  <c:v>2.0000068831582243</c:v>
                </c:pt>
                <c:pt idx="105">
                  <c:v>2.0000077230380193</c:v>
                </c:pt>
                <c:pt idx="106">
                  <c:v>2.0000086654005824</c:v>
                </c:pt>
                <c:pt idx="107">
                  <c:v>2.0000097227512033</c:v>
                </c:pt>
                <c:pt idx="108">
                  <c:v>2.0000109091211766</c:v>
                </c:pt>
                <c:pt idx="109">
                  <c:v>2.0000122402540388</c:v>
                </c:pt>
                <c:pt idx="110">
                  <c:v>2.0000137338145323</c:v>
                </c:pt>
                <c:pt idx="111">
                  <c:v>2.0000154096230838</c:v>
                </c:pt>
                <c:pt idx="112">
                  <c:v>2.0000172899189019</c:v>
                </c:pt>
                <c:pt idx="113">
                  <c:v>2.0000193996552014</c:v>
                </c:pt>
                <c:pt idx="114">
                  <c:v>2.0000217668304638</c:v>
                </c:pt>
                <c:pt idx="115">
                  <c:v>2.0000244228601534</c:v>
                </c:pt>
                <c:pt idx="116">
                  <c:v>2.0000274029938176</c:v>
                </c:pt>
                <c:pt idx="117">
                  <c:v>2.0000307467831302</c:v>
                </c:pt>
                <c:pt idx="118">
                  <c:v>2.000034498607095</c:v>
                </c:pt>
                <c:pt idx="119">
                  <c:v>2.0000387082614064</c:v>
                </c:pt>
                <c:pt idx="120">
                  <c:v>2.0000434316198077</c:v>
                </c:pt>
                <c:pt idx="121">
                  <c:v>2.0000487313762561</c:v>
                </c:pt>
                <c:pt idx="122">
                  <c:v>2.0000546778777877</c:v>
                </c:pt>
                <c:pt idx="123">
                  <c:v>2.0000613500591764</c:v>
                </c:pt>
                <c:pt idx="124">
                  <c:v>2.0000688364918577</c:v>
                </c:pt>
                <c:pt idx="125">
                  <c:v>2.0000772365611192</c:v>
                </c:pt>
                <c:pt idx="126">
                  <c:v>2.0000866617872717</c:v>
                </c:pt>
                <c:pt idx="127">
                  <c:v>2.0000972373084673</c:v>
                </c:pt>
                <c:pt idx="128">
                  <c:v>2.0001091035449967</c:v>
                </c:pt>
                <c:pt idx="129">
                  <c:v>2.0001224180673538</c:v>
                </c:pt>
                <c:pt idx="130">
                  <c:v>2.000137357693109</c:v>
                </c:pt>
                <c:pt idx="131">
                  <c:v>2.0001541208407354</c:v>
                </c:pt>
                <c:pt idx="132">
                  <c:v>2.0001729301720328</c:v>
                </c:pt>
                <c:pt idx="133">
                  <c:v>2.0001940355587049</c:v>
                </c:pt>
                <c:pt idx="134">
                  <c:v>2.000217717413117</c:v>
                </c:pt>
                <c:pt idx="135">
                  <c:v>2.0002442904282174</c:v>
                </c:pt>
                <c:pt idx="136">
                  <c:v>2.0002741077772783</c:v>
                </c:pt>
                <c:pt idx="137">
                  <c:v>2.0003075658304614</c:v>
                </c:pt>
                <c:pt idx="138">
                  <c:v>2.0003451094524047</c:v>
                </c:pt>
                <c:pt idx="139">
                  <c:v>2.0003872379531615</c:v>
                </c:pt>
                <c:pt idx="140">
                  <c:v>2.0004345117740177</c:v>
                </c:pt>
                <c:pt idx="141">
                  <c:v>2.0004875600001348</c:v>
                </c:pt>
                <c:pt idx="142">
                  <c:v>2.0005470888037706</c:v>
                </c:pt>
                <c:pt idx="143">
                  <c:v>2.0006138909352531</c:v>
                </c:pt>
                <c:pt idx="144">
                  <c:v>2.0006888563941052</c:v>
                </c:pt>
                <c:pt idx="145">
                  <c:v>2.0007729844300908</c:v>
                </c:pt>
                <c:pt idx="146">
                  <c:v>2.000867397043709</c:v>
                </c:pt>
                <c:pt idx="147">
                  <c:v>2.0009733541782704</c:v>
                </c:pt>
                <c:pt idx="148">
                  <c:v>2.0010922708215366</c:v>
                </c:pt>
                <c:pt idx="149">
                  <c:v>2.0012257362645314</c:v>
                </c:pt>
                <c:pt idx="150">
                  <c:v>2.0013755357992173</c:v>
                </c:pt>
                <c:pt idx="151">
                  <c:v>2.0015436751759568</c:v>
                </c:pt>
                <c:pt idx="152">
                  <c:v>2.0017324081870171</c:v>
                </c:pt>
                <c:pt idx="153">
                  <c:v>2.0019442677949035</c:v>
                </c:pt>
                <c:pt idx="154">
                  <c:v>2.0021821012853218</c:v>
                </c:pt>
                <c:pt idx="155">
                  <c:v>2.0024491099957493</c:v>
                </c:pt>
                <c:pt idx="156">
                  <c:v>2.0027488942538412</c:v>
                </c:pt>
                <c:pt idx="157">
                  <c:v>2.0030855042577231</c:v>
                </c:pt>
                <c:pt idx="158">
                  <c:v>2.0034634977455461</c:v>
                </c:pt>
                <c:pt idx="159">
                  <c:v>2.0038880054383075</c:v>
                </c:pt>
                <c:pt idx="160">
                  <c:v>2.0043648054024503</c:v>
                </c:pt>
                <c:pt idx="161">
                  <c:v>2.0049004076730648</c:v>
                </c:pt>
                <c:pt idx="162">
                  <c:v>2.0055021507119037</c:v>
                </c:pt>
                <c:pt idx="163">
                  <c:v>2.0061783115563143</c:v>
                </c:pt>
                <c:pt idx="164">
                  <c:v>2.0069382318574505</c:v>
                </c:pt>
                <c:pt idx="165">
                  <c:v>2.0077924624241184</c:v>
                </c:pt>
                <c:pt idx="166">
                  <c:v>2.0087529294020694</c:v>
                </c:pt>
                <c:pt idx="167">
                  <c:v>2.0098331258532594</c:v>
                </c:pt>
                <c:pt idx="168">
                  <c:v>2.0110483332892364</c:v>
                </c:pt>
                <c:pt idx="169">
                  <c:v>2.0124158787018489</c:v>
                </c:pt>
                <c:pt idx="170">
                  <c:v>2.0139554338820571</c:v>
                </c:pt>
                <c:pt idx="171">
                  <c:v>2.015689365402979</c:v>
                </c:pt>
                <c:pt idx="172">
                  <c:v>2.0176431456736399</c:v>
                </c:pt>
                <c:pt idx="173">
                  <c:v>2.0198458380914452</c:v>
                </c:pt>
                <c:pt idx="174">
                  <c:v>2.0223306727357935</c:v>
                </c:pt>
                <c:pt idx="175">
                  <c:v>2.02513573353336</c:v>
                </c:pt>
                <c:pt idx="176">
                  <c:v>2.0283047837831223</c:v>
                </c:pt>
                <c:pt idx="177">
                  <c:v>2.0318882649206524</c:v>
                </c:pt>
                <c:pt idx="178">
                  <c:v>2.0359445142422721</c:v>
                </c:pt>
                <c:pt idx="179">
                  <c:v>2.0405412621962697</c:v>
                </c:pt>
                <c:pt idx="180">
                  <c:v>2.0457574905606792</c:v>
                </c:pt>
                <c:pt idx="181">
                  <c:v>2.0516857620601319</c:v>
                </c:pt>
                <c:pt idx="182">
                  <c:v>2.0584351738826854</c:v>
                </c:pt>
                <c:pt idx="183">
                  <c:v>2.0661351486757042</c:v>
                </c:pt>
                <c:pt idx="184">
                  <c:v>2.0749403674326219</c:v>
                </c:pt>
                <c:pt idx="185">
                  <c:v>2.085037286531596</c:v>
                </c:pt>
                <c:pt idx="186">
                  <c:v>2.0966528953262138</c:v>
                </c:pt>
                <c:pt idx="187">
                  <c:v>2.1100667121564776</c:v>
                </c:pt>
                <c:pt idx="188">
                  <c:v>2.1256275774918274</c:v>
                </c:pt>
                <c:pt idx="189">
                  <c:v>2.1437777556244404</c:v>
                </c:pt>
                <c:pt idx="190">
                  <c:v>2.1650885386267862</c:v>
                </c:pt>
                <c:pt idx="191">
                  <c:v>2.1903146538847618</c:v>
                </c:pt>
                <c:pt idx="192">
                  <c:v>2.2204808305419319</c:v>
                </c:pt>
                <c:pt idx="193">
                  <c:v>2.2570264511799802</c:v>
                </c:pt>
                <c:pt idx="194">
                  <c:v>2.3020624399283354</c:v>
                </c:pt>
                <c:pt idx="195">
                  <c:v>2.3588644589830641</c:v>
                </c:pt>
                <c:pt idx="196">
                  <c:v>2.4329234333363075</c:v>
                </c:pt>
                <c:pt idx="197">
                  <c:v>2.5345365206159718</c:v>
                </c:pt>
                <c:pt idx="198">
                  <c:v>2.6868253243802505</c:v>
                </c:pt>
                <c:pt idx="199">
                  <c:v>2.9635744808385875</c:v>
                </c:pt>
                <c:pt idx="200">
                  <c:v>15.104671542162059</c:v>
                </c:pt>
                <c:pt idx="201">
                  <c:v>2.9135744808379873</c:v>
                </c:pt>
                <c:pt idx="202">
                  <c:v>2.5868253243799462</c:v>
                </c:pt>
                <c:pt idx="203">
                  <c:v>2.384536520615768</c:v>
                </c:pt>
                <c:pt idx="204">
                  <c:v>2.232923433336155</c:v>
                </c:pt>
                <c:pt idx="205">
                  <c:v>2.1088644589829393</c:v>
                </c:pt>
                <c:pt idx="206">
                  <c:v>2.0020624399282303</c:v>
                </c:pt>
                <c:pt idx="207">
                  <c:v>1.9070264511798889</c:v>
                </c:pt>
                <c:pt idx="208">
                  <c:v>1.8204808305418507</c:v>
                </c:pt>
                <c:pt idx="209">
                  <c:v>1.7403146538846874</c:v>
                </c:pt>
                <c:pt idx="210">
                  <c:v>1.6650885386267187</c:v>
                </c:pt>
                <c:pt idx="211">
                  <c:v>1.5937777556243773</c:v>
                </c:pt>
                <c:pt idx="212">
                  <c:v>1.525627577491768</c:v>
                </c:pt>
                <c:pt idx="213">
                  <c:v>1.4600667121564219</c:v>
                </c:pt>
                <c:pt idx="214">
                  <c:v>1.396652895326161</c:v>
                </c:pt>
                <c:pt idx="215">
                  <c:v>1.335037286531545</c:v>
                </c:pt>
                <c:pt idx="216">
                  <c:v>1.2749403674325728</c:v>
                </c:pt>
                <c:pt idx="217">
                  <c:v>1.2161351486756571</c:v>
                </c:pt>
                <c:pt idx="218">
                  <c:v>1.1584351738826391</c:v>
                </c:pt>
                <c:pt idx="219">
                  <c:v>1.1016857620600871</c:v>
                </c:pt>
                <c:pt idx="220">
                  <c:v>1.0457574905606355</c:v>
                </c:pt>
                <c:pt idx="221">
                  <c:v>0.99054126219622696</c:v>
                </c:pt>
                <c:pt idx="222">
                  <c:v>0.93594451424223013</c:v>
                </c:pt>
                <c:pt idx="223">
                  <c:v>0.8818882649206109</c:v>
                </c:pt>
                <c:pt idx="224">
                  <c:v>0.82830478378308148</c:v>
                </c:pt>
                <c:pt idx="225">
                  <c:v>0.77513573353331966</c:v>
                </c:pt>
                <c:pt idx="226">
                  <c:v>0.72233067273575369</c:v>
                </c:pt>
                <c:pt idx="227">
                  <c:v>0.66984583809140585</c:v>
                </c:pt>
                <c:pt idx="228">
                  <c:v>0.61764314567360068</c:v>
                </c:pt>
                <c:pt idx="229">
                  <c:v>0.56568936540294001</c:v>
                </c:pt>
                <c:pt idx="230">
                  <c:v>0.51395543388201859</c:v>
                </c:pt>
                <c:pt idx="231">
                  <c:v>0.46241587870181072</c:v>
                </c:pt>
                <c:pt idx="232">
                  <c:v>0.41104833328919832</c:v>
                </c:pt>
                <c:pt idx="233">
                  <c:v>0.35983312585322175</c:v>
                </c:pt>
                <c:pt idx="234">
                  <c:v>0.30875292940203175</c:v>
                </c:pt>
                <c:pt idx="235">
                  <c:v>0.25779246242408099</c:v>
                </c:pt>
                <c:pt idx="236">
                  <c:v>0.206938231857413</c:v>
                </c:pt>
                <c:pt idx="237">
                  <c:v>0.15617831155627715</c:v>
                </c:pt>
                <c:pt idx="238">
                  <c:v>0.10550215071186693</c:v>
                </c:pt>
                <c:pt idx="239">
                  <c:v>5.490040767302802E-2</c:v>
                </c:pt>
                <c:pt idx="240">
                  <c:v>4.3648054024136582E-3</c:v>
                </c:pt>
                <c:pt idx="241">
                  <c:v>-4.6111994561729083E-2</c:v>
                </c:pt>
                <c:pt idx="242">
                  <c:v>-9.6536502254490411E-2</c:v>
                </c:pt>
                <c:pt idx="243">
                  <c:v>-0.14691449574231372</c:v>
                </c:pt>
                <c:pt idx="244">
                  <c:v>-0.19725110574619537</c:v>
                </c:pt>
                <c:pt idx="245">
                  <c:v>-0.24755089000428718</c:v>
                </c:pt>
                <c:pt idx="246">
                  <c:v>-0.29781789871471459</c:v>
                </c:pt>
                <c:pt idx="247">
                  <c:v>-0.34805573220513308</c:v>
                </c:pt>
                <c:pt idx="248">
                  <c:v>-0.39826759181301918</c:v>
                </c:pt>
                <c:pt idx="249">
                  <c:v>-0.44845632482407954</c:v>
                </c:pt>
                <c:pt idx="250">
                  <c:v>-0.49862446420081902</c:v>
                </c:pt>
                <c:pt idx="251">
                  <c:v>-0.54877426373550542</c:v>
                </c:pt>
                <c:pt idx="252">
                  <c:v>-0.59890772917849988</c:v>
                </c:pt>
                <c:pt idx="253">
                  <c:v>-0.64902664582176595</c:v>
                </c:pt>
                <c:pt idx="254">
                  <c:v>-0.69913260295632773</c:v>
                </c:pt>
                <c:pt idx="255">
                  <c:v>-0.74922701556994553</c:v>
                </c:pt>
                <c:pt idx="256">
                  <c:v>-0.79931114360593136</c:v>
                </c:pt>
                <c:pt idx="257">
                  <c:v>-0.84938610906478373</c:v>
                </c:pt>
                <c:pt idx="258">
                  <c:v>-0.89945291119626591</c:v>
                </c:pt>
                <c:pt idx="259">
                  <c:v>-0.94951243999990209</c:v>
                </c:pt>
                <c:pt idx="260">
                  <c:v>4.3648054024500883E-3</c:v>
                </c:pt>
                <c:pt idx="261">
                  <c:v>-4.6111994561692751E-2</c:v>
                </c:pt>
                <c:pt idx="262">
                  <c:v>-9.6536502254454037E-2</c:v>
                </c:pt>
                <c:pt idx="263">
                  <c:v>-0.14691449574227741</c:v>
                </c:pt>
                <c:pt idx="264">
                  <c:v>-0.19725110574615912</c:v>
                </c:pt>
                <c:pt idx="265">
                  <c:v>-0.24755089000425098</c:v>
                </c:pt>
                <c:pt idx="266">
                  <c:v>-0.29781789871467829</c:v>
                </c:pt>
                <c:pt idx="267">
                  <c:v>-0.34805573220509667</c:v>
                </c:pt>
                <c:pt idx="268">
                  <c:v>-0.39826759181298294</c:v>
                </c:pt>
                <c:pt idx="269">
                  <c:v>-0.44845632482404335</c:v>
                </c:pt>
                <c:pt idx="270">
                  <c:v>-0.49862446420078271</c:v>
                </c:pt>
                <c:pt idx="271">
                  <c:v>-0.54877426373546911</c:v>
                </c:pt>
                <c:pt idx="272">
                  <c:v>-0.59890772917846369</c:v>
                </c:pt>
                <c:pt idx="273">
                  <c:v>-0.64902664582172964</c:v>
                </c:pt>
                <c:pt idx="274">
                  <c:v>-0.69913260295629132</c:v>
                </c:pt>
                <c:pt idx="275">
                  <c:v>-0.74922701556990934</c:v>
                </c:pt>
                <c:pt idx="276">
                  <c:v>-0.79931114360589528</c:v>
                </c:pt>
                <c:pt idx="277">
                  <c:v>-0.84938610906474732</c:v>
                </c:pt>
                <c:pt idx="278">
                  <c:v>-0.89945291119622983</c:v>
                </c:pt>
                <c:pt idx="279">
                  <c:v>-0.94951243999986557</c:v>
                </c:pt>
                <c:pt idx="280">
                  <c:v>-0.99956548822598268</c:v>
                </c:pt>
                <c:pt idx="281">
                  <c:v>4.3648054024500883E-3</c:v>
                </c:pt>
                <c:pt idx="282">
                  <c:v>-4.6111994561692751E-2</c:v>
                </c:pt>
                <c:pt idx="283">
                  <c:v>-9.6536502254454037E-2</c:v>
                </c:pt>
                <c:pt idx="284">
                  <c:v>-0.14691449574227741</c:v>
                </c:pt>
                <c:pt idx="285">
                  <c:v>-0.19725110574615912</c:v>
                </c:pt>
                <c:pt idx="286">
                  <c:v>-0.24755089000425098</c:v>
                </c:pt>
                <c:pt idx="287">
                  <c:v>-0.29781789871467829</c:v>
                </c:pt>
                <c:pt idx="288">
                  <c:v>-0.34805573220509667</c:v>
                </c:pt>
                <c:pt idx="289">
                  <c:v>-0.39826759181298294</c:v>
                </c:pt>
                <c:pt idx="290">
                  <c:v>-0.44845632482404335</c:v>
                </c:pt>
                <c:pt idx="291">
                  <c:v>-0.49862446420078271</c:v>
                </c:pt>
                <c:pt idx="292">
                  <c:v>-0.54877426373546911</c:v>
                </c:pt>
                <c:pt idx="293">
                  <c:v>-0.59890772917846369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F5F9-4092-A32E-A0800FD23A63}"/>
            </c:ext>
          </c:extLst>
        </c:ser>
        <c:ser>
          <c:idx val="0"/>
          <c:order val="4"/>
          <c:tx>
            <c:strRef>
              <c:f>Limpa!$R$48</c:f>
              <c:strCache>
                <c:ptCount val="1"/>
                <c:pt idx="0">
                  <c:v>1.00E-02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Limpa!$A$51:$A$344</c:f>
              <c:numCache>
                <c:formatCode>General</c:formatCode>
                <c:ptCount val="294"/>
                <c:pt idx="0">
                  <c:v>-12</c:v>
                </c:pt>
                <c:pt idx="1">
                  <c:v>-11.95</c:v>
                </c:pt>
                <c:pt idx="2">
                  <c:v>-11.899999999999999</c:v>
                </c:pt>
                <c:pt idx="3">
                  <c:v>-11.849999999999998</c:v>
                </c:pt>
                <c:pt idx="4">
                  <c:v>-11.799999999999997</c:v>
                </c:pt>
                <c:pt idx="5">
                  <c:v>-11.749999999999996</c:v>
                </c:pt>
                <c:pt idx="6">
                  <c:v>-11.699999999999996</c:v>
                </c:pt>
                <c:pt idx="7">
                  <c:v>-11.649999999999995</c:v>
                </c:pt>
                <c:pt idx="8">
                  <c:v>-11.599999999999994</c:v>
                </c:pt>
                <c:pt idx="9">
                  <c:v>-11.549999999999994</c:v>
                </c:pt>
                <c:pt idx="10">
                  <c:v>-11.499999999999993</c:v>
                </c:pt>
                <c:pt idx="11">
                  <c:v>-11.449999999999992</c:v>
                </c:pt>
                <c:pt idx="12">
                  <c:v>-11.399999999999991</c:v>
                </c:pt>
                <c:pt idx="13">
                  <c:v>-11.349999999999991</c:v>
                </c:pt>
                <c:pt idx="14">
                  <c:v>-11.29999999999999</c:v>
                </c:pt>
                <c:pt idx="15">
                  <c:v>-11.249999999999989</c:v>
                </c:pt>
                <c:pt idx="16">
                  <c:v>-11.199999999999989</c:v>
                </c:pt>
                <c:pt idx="17">
                  <c:v>-11.149999999999988</c:v>
                </c:pt>
                <c:pt idx="18">
                  <c:v>-11.099999999999987</c:v>
                </c:pt>
                <c:pt idx="19">
                  <c:v>-11.049999999999986</c:v>
                </c:pt>
                <c:pt idx="20">
                  <c:v>-10.999999999999986</c:v>
                </c:pt>
                <c:pt idx="21">
                  <c:v>-10.949999999999985</c:v>
                </c:pt>
                <c:pt idx="22">
                  <c:v>-10.899999999999984</c:v>
                </c:pt>
                <c:pt idx="23">
                  <c:v>-10.849999999999984</c:v>
                </c:pt>
                <c:pt idx="24">
                  <c:v>-10.799999999999983</c:v>
                </c:pt>
                <c:pt idx="25">
                  <c:v>-10.749999999999982</c:v>
                </c:pt>
                <c:pt idx="26">
                  <c:v>-10.699999999999982</c:v>
                </c:pt>
                <c:pt idx="27">
                  <c:v>-10.649999999999981</c:v>
                </c:pt>
                <c:pt idx="28">
                  <c:v>-10.59999999999998</c:v>
                </c:pt>
                <c:pt idx="29">
                  <c:v>-10.549999999999979</c:v>
                </c:pt>
                <c:pt idx="30">
                  <c:v>-10.499999999999979</c:v>
                </c:pt>
                <c:pt idx="31">
                  <c:v>-10.449999999999978</c:v>
                </c:pt>
                <c:pt idx="32">
                  <c:v>-10.399999999999977</c:v>
                </c:pt>
                <c:pt idx="33">
                  <c:v>-10.349999999999977</c:v>
                </c:pt>
                <c:pt idx="34">
                  <c:v>-10.299999999999976</c:v>
                </c:pt>
                <c:pt idx="35">
                  <c:v>-10.249999999999975</c:v>
                </c:pt>
                <c:pt idx="36">
                  <c:v>-10.199999999999974</c:v>
                </c:pt>
                <c:pt idx="37">
                  <c:v>-10.149999999999974</c:v>
                </c:pt>
                <c:pt idx="38">
                  <c:v>-10.099999999999973</c:v>
                </c:pt>
                <c:pt idx="39">
                  <c:v>-10.049999999999972</c:v>
                </c:pt>
                <c:pt idx="40">
                  <c:v>-9.9999999999999716</c:v>
                </c:pt>
                <c:pt idx="41">
                  <c:v>-9.9499999999999709</c:v>
                </c:pt>
                <c:pt idx="42">
                  <c:v>-9.8999999999999702</c:v>
                </c:pt>
                <c:pt idx="43">
                  <c:v>-9.8499999999999694</c:v>
                </c:pt>
                <c:pt idx="44">
                  <c:v>-9.7999999999999687</c:v>
                </c:pt>
                <c:pt idx="45">
                  <c:v>-9.749999999999968</c:v>
                </c:pt>
                <c:pt idx="46">
                  <c:v>-9.6999999999999673</c:v>
                </c:pt>
                <c:pt idx="47">
                  <c:v>-9.6499999999999666</c:v>
                </c:pt>
                <c:pt idx="48">
                  <c:v>-9.5999999999999659</c:v>
                </c:pt>
                <c:pt idx="49">
                  <c:v>-9.5499999999999652</c:v>
                </c:pt>
                <c:pt idx="50">
                  <c:v>-9.4999999999999645</c:v>
                </c:pt>
                <c:pt idx="51">
                  <c:v>-9.4499999999999638</c:v>
                </c:pt>
                <c:pt idx="52">
                  <c:v>-9.3999999999999631</c:v>
                </c:pt>
                <c:pt idx="53">
                  <c:v>-9.3499999999999623</c:v>
                </c:pt>
                <c:pt idx="54">
                  <c:v>-9.2999999999999616</c:v>
                </c:pt>
                <c:pt idx="55">
                  <c:v>-9.2499999999999609</c:v>
                </c:pt>
                <c:pt idx="56">
                  <c:v>-9.1999999999999602</c:v>
                </c:pt>
                <c:pt idx="57">
                  <c:v>-9.1499999999999595</c:v>
                </c:pt>
                <c:pt idx="58">
                  <c:v>-9.0999999999999588</c:v>
                </c:pt>
                <c:pt idx="59">
                  <c:v>-9.0499999999999581</c:v>
                </c:pt>
                <c:pt idx="60">
                  <c:v>-8.9999999999999574</c:v>
                </c:pt>
                <c:pt idx="61">
                  <c:v>-8.9499999999999567</c:v>
                </c:pt>
                <c:pt idx="62">
                  <c:v>-8.8999999999999559</c:v>
                </c:pt>
                <c:pt idx="63">
                  <c:v>-8.8499999999999552</c:v>
                </c:pt>
                <c:pt idx="64">
                  <c:v>-8.7999999999999545</c:v>
                </c:pt>
                <c:pt idx="65">
                  <c:v>-8.7499999999999538</c:v>
                </c:pt>
                <c:pt idx="66">
                  <c:v>-8.6999999999999531</c:v>
                </c:pt>
                <c:pt idx="67">
                  <c:v>-8.6499999999999524</c:v>
                </c:pt>
                <c:pt idx="68">
                  <c:v>-8.5999999999999517</c:v>
                </c:pt>
                <c:pt idx="69">
                  <c:v>-8.549999999999951</c:v>
                </c:pt>
                <c:pt idx="70">
                  <c:v>-8.4999999999999503</c:v>
                </c:pt>
                <c:pt idx="71">
                  <c:v>-8.4499999999999496</c:v>
                </c:pt>
                <c:pt idx="72">
                  <c:v>-8.3999999999999488</c:v>
                </c:pt>
                <c:pt idx="73">
                  <c:v>-8.3499999999999481</c:v>
                </c:pt>
                <c:pt idx="74">
                  <c:v>-8.2999999999999474</c:v>
                </c:pt>
                <c:pt idx="75">
                  <c:v>-8.2499999999999467</c:v>
                </c:pt>
                <c:pt idx="76">
                  <c:v>-8.199999999999946</c:v>
                </c:pt>
                <c:pt idx="77">
                  <c:v>-8.1499999999999453</c:v>
                </c:pt>
                <c:pt idx="78">
                  <c:v>-8.0999999999999446</c:v>
                </c:pt>
                <c:pt idx="79">
                  <c:v>-8.0499999999999439</c:v>
                </c:pt>
                <c:pt idx="80">
                  <c:v>-7.999999999999944</c:v>
                </c:pt>
                <c:pt idx="81">
                  <c:v>-7.9499999999999442</c:v>
                </c:pt>
                <c:pt idx="82">
                  <c:v>-7.8999999999999444</c:v>
                </c:pt>
                <c:pt idx="83">
                  <c:v>-7.8499999999999446</c:v>
                </c:pt>
                <c:pt idx="84">
                  <c:v>-7.7999999999999448</c:v>
                </c:pt>
                <c:pt idx="85">
                  <c:v>-7.7499999999999449</c:v>
                </c:pt>
                <c:pt idx="86">
                  <c:v>-7.6999999999999451</c:v>
                </c:pt>
                <c:pt idx="87">
                  <c:v>-7.6499999999999453</c:v>
                </c:pt>
                <c:pt idx="88">
                  <c:v>-7.5999999999999455</c:v>
                </c:pt>
                <c:pt idx="89">
                  <c:v>-7.5499999999999456</c:v>
                </c:pt>
                <c:pt idx="90">
                  <c:v>-7.4999999999999458</c:v>
                </c:pt>
                <c:pt idx="91">
                  <c:v>-7.449999999999946</c:v>
                </c:pt>
                <c:pt idx="92">
                  <c:v>-7.3999999999999462</c:v>
                </c:pt>
                <c:pt idx="93">
                  <c:v>-7.3499999999999464</c:v>
                </c:pt>
                <c:pt idx="94">
                  <c:v>-7.2999999999999465</c:v>
                </c:pt>
                <c:pt idx="95">
                  <c:v>-7.2499999999999467</c:v>
                </c:pt>
                <c:pt idx="96">
                  <c:v>-7.1999999999999469</c:v>
                </c:pt>
                <c:pt idx="97">
                  <c:v>-7.1499999999999471</c:v>
                </c:pt>
                <c:pt idx="98">
                  <c:v>-7.0999999999999472</c:v>
                </c:pt>
                <c:pt idx="99">
                  <c:v>-7.0499999999999474</c:v>
                </c:pt>
                <c:pt idx="100">
                  <c:v>-6.9999999999999476</c:v>
                </c:pt>
                <c:pt idx="101">
                  <c:v>-6.9499999999999478</c:v>
                </c:pt>
                <c:pt idx="102">
                  <c:v>-6.899999999999948</c:v>
                </c:pt>
                <c:pt idx="103">
                  <c:v>-6.8499999999999481</c:v>
                </c:pt>
                <c:pt idx="104">
                  <c:v>-6.7999999999999483</c:v>
                </c:pt>
                <c:pt idx="105">
                  <c:v>-6.7499999999999485</c:v>
                </c:pt>
                <c:pt idx="106">
                  <c:v>-6.6999999999999487</c:v>
                </c:pt>
                <c:pt idx="107">
                  <c:v>-6.6499999999999488</c:v>
                </c:pt>
                <c:pt idx="108">
                  <c:v>-6.599999999999949</c:v>
                </c:pt>
                <c:pt idx="109">
                  <c:v>-6.5499999999999492</c:v>
                </c:pt>
                <c:pt idx="110">
                  <c:v>-6.4999999999999494</c:v>
                </c:pt>
                <c:pt idx="111">
                  <c:v>-6.4499999999999496</c:v>
                </c:pt>
                <c:pt idx="112">
                  <c:v>-6.3999999999999497</c:v>
                </c:pt>
                <c:pt idx="113">
                  <c:v>-6.3499999999999499</c:v>
                </c:pt>
                <c:pt idx="114">
                  <c:v>-6.2999999999999501</c:v>
                </c:pt>
                <c:pt idx="115">
                  <c:v>-6.2499999999999503</c:v>
                </c:pt>
                <c:pt idx="116">
                  <c:v>-6.1999999999999504</c:v>
                </c:pt>
                <c:pt idx="117">
                  <c:v>-6.1499999999999506</c:v>
                </c:pt>
                <c:pt idx="118">
                  <c:v>-6.0999999999999508</c:v>
                </c:pt>
                <c:pt idx="119">
                  <c:v>-6.049999999999951</c:v>
                </c:pt>
                <c:pt idx="120">
                  <c:v>-5.9999999999999512</c:v>
                </c:pt>
                <c:pt idx="121">
                  <c:v>-5.9499999999999513</c:v>
                </c:pt>
                <c:pt idx="122">
                  <c:v>-5.8999999999999515</c:v>
                </c:pt>
                <c:pt idx="123">
                  <c:v>-5.8499999999999517</c:v>
                </c:pt>
                <c:pt idx="124">
                  <c:v>-5.7999999999999519</c:v>
                </c:pt>
                <c:pt idx="125">
                  <c:v>-5.749999999999952</c:v>
                </c:pt>
                <c:pt idx="126">
                  <c:v>-5.6999999999999522</c:v>
                </c:pt>
                <c:pt idx="127">
                  <c:v>-5.6499999999999524</c:v>
                </c:pt>
                <c:pt idx="128">
                  <c:v>-5.5999999999999526</c:v>
                </c:pt>
                <c:pt idx="129">
                  <c:v>-5.5499999999999527</c:v>
                </c:pt>
                <c:pt idx="130">
                  <c:v>-5.4999999999999529</c:v>
                </c:pt>
                <c:pt idx="131">
                  <c:v>-5.4499999999999531</c:v>
                </c:pt>
                <c:pt idx="132">
                  <c:v>-5.3999999999999533</c:v>
                </c:pt>
                <c:pt idx="133">
                  <c:v>-5.3499999999999535</c:v>
                </c:pt>
                <c:pt idx="134">
                  <c:v>-5.2999999999999536</c:v>
                </c:pt>
                <c:pt idx="135">
                  <c:v>-5.2499999999999538</c:v>
                </c:pt>
                <c:pt idx="136">
                  <c:v>-5.199999999999954</c:v>
                </c:pt>
                <c:pt idx="137">
                  <c:v>-5.1499999999999542</c:v>
                </c:pt>
                <c:pt idx="138">
                  <c:v>-5.0999999999999543</c:v>
                </c:pt>
                <c:pt idx="139">
                  <c:v>-5.0499999999999545</c:v>
                </c:pt>
                <c:pt idx="140">
                  <c:v>-4.9999999999999547</c:v>
                </c:pt>
                <c:pt idx="141">
                  <c:v>-4.9499999999999549</c:v>
                </c:pt>
                <c:pt idx="142">
                  <c:v>-4.8999999999999551</c:v>
                </c:pt>
                <c:pt idx="143">
                  <c:v>-4.8499999999999552</c:v>
                </c:pt>
                <c:pt idx="144">
                  <c:v>-4.7999999999999554</c:v>
                </c:pt>
                <c:pt idx="145">
                  <c:v>-4.7499999999999556</c:v>
                </c:pt>
                <c:pt idx="146">
                  <c:v>-4.6999999999999558</c:v>
                </c:pt>
                <c:pt idx="147">
                  <c:v>-4.6499999999999559</c:v>
                </c:pt>
                <c:pt idx="148">
                  <c:v>-4.5999999999999561</c:v>
                </c:pt>
                <c:pt idx="149">
                  <c:v>-4.5499999999999563</c:v>
                </c:pt>
                <c:pt idx="150">
                  <c:v>-4.4999999999999565</c:v>
                </c:pt>
                <c:pt idx="151">
                  <c:v>-4.4499999999999567</c:v>
                </c:pt>
                <c:pt idx="152">
                  <c:v>-4.3999999999999568</c:v>
                </c:pt>
                <c:pt idx="153">
                  <c:v>-4.349999999999957</c:v>
                </c:pt>
                <c:pt idx="154">
                  <c:v>-4.2999999999999572</c:v>
                </c:pt>
                <c:pt idx="155">
                  <c:v>-4.2499999999999574</c:v>
                </c:pt>
                <c:pt idx="156">
                  <c:v>-4.1999999999999575</c:v>
                </c:pt>
                <c:pt idx="157">
                  <c:v>-4.1499999999999577</c:v>
                </c:pt>
                <c:pt idx="158">
                  <c:v>-4.0999999999999579</c:v>
                </c:pt>
                <c:pt idx="159">
                  <c:v>-4.0499999999999581</c:v>
                </c:pt>
                <c:pt idx="160">
                  <c:v>-3.9999999999999583</c:v>
                </c:pt>
                <c:pt idx="161">
                  <c:v>-3.9499999999999584</c:v>
                </c:pt>
                <c:pt idx="162">
                  <c:v>-3.8999999999999586</c:v>
                </c:pt>
                <c:pt idx="163">
                  <c:v>-3.8499999999999588</c:v>
                </c:pt>
                <c:pt idx="164">
                  <c:v>-3.799999999999959</c:v>
                </c:pt>
                <c:pt idx="165">
                  <c:v>-3.7499999999999591</c:v>
                </c:pt>
                <c:pt idx="166">
                  <c:v>-3.6999999999999593</c:v>
                </c:pt>
                <c:pt idx="167">
                  <c:v>-3.6499999999999595</c:v>
                </c:pt>
                <c:pt idx="168">
                  <c:v>-3.5999999999999597</c:v>
                </c:pt>
                <c:pt idx="169">
                  <c:v>-3.5499999999999599</c:v>
                </c:pt>
                <c:pt idx="170">
                  <c:v>-3.49999999999996</c:v>
                </c:pt>
                <c:pt idx="171">
                  <c:v>-3.4499999999999602</c:v>
                </c:pt>
                <c:pt idx="172">
                  <c:v>-3.3999999999999604</c:v>
                </c:pt>
                <c:pt idx="173">
                  <c:v>-3.3499999999999606</c:v>
                </c:pt>
                <c:pt idx="174">
                  <c:v>-3.2999999999999607</c:v>
                </c:pt>
                <c:pt idx="175">
                  <c:v>-3.2499999999999609</c:v>
                </c:pt>
                <c:pt idx="176">
                  <c:v>-3.1999999999999611</c:v>
                </c:pt>
                <c:pt idx="177">
                  <c:v>-3.1499999999999613</c:v>
                </c:pt>
                <c:pt idx="178">
                  <c:v>-3.0999999999999615</c:v>
                </c:pt>
                <c:pt idx="179">
                  <c:v>-3.0499999999999616</c:v>
                </c:pt>
                <c:pt idx="180">
                  <c:v>-2.9999999999999618</c:v>
                </c:pt>
                <c:pt idx="181">
                  <c:v>-2.949999999999962</c:v>
                </c:pt>
                <c:pt idx="182">
                  <c:v>-2.8999999999999622</c:v>
                </c:pt>
                <c:pt idx="183">
                  <c:v>-2.8499999999999623</c:v>
                </c:pt>
                <c:pt idx="184">
                  <c:v>-2.7999999999999625</c:v>
                </c:pt>
                <c:pt idx="185">
                  <c:v>-2.7499999999999627</c:v>
                </c:pt>
                <c:pt idx="186">
                  <c:v>-2.6999999999999629</c:v>
                </c:pt>
                <c:pt idx="187">
                  <c:v>-2.6499999999999631</c:v>
                </c:pt>
                <c:pt idx="188">
                  <c:v>-2.5999999999999632</c:v>
                </c:pt>
                <c:pt idx="189">
                  <c:v>-2.5499999999999634</c:v>
                </c:pt>
                <c:pt idx="190">
                  <c:v>-2.4999999999999636</c:v>
                </c:pt>
                <c:pt idx="191">
                  <c:v>-2.4499999999999638</c:v>
                </c:pt>
                <c:pt idx="192">
                  <c:v>-2.3999999999999639</c:v>
                </c:pt>
                <c:pt idx="193">
                  <c:v>-2.3499999999999641</c:v>
                </c:pt>
                <c:pt idx="194">
                  <c:v>-2.2999999999999643</c:v>
                </c:pt>
                <c:pt idx="195">
                  <c:v>-2.2499999999999645</c:v>
                </c:pt>
                <c:pt idx="196">
                  <c:v>-2.1999999999999647</c:v>
                </c:pt>
                <c:pt idx="197">
                  <c:v>-2.1499999999999648</c:v>
                </c:pt>
                <c:pt idx="198">
                  <c:v>-2.099999999999965</c:v>
                </c:pt>
                <c:pt idx="199">
                  <c:v>-2.0499999999999652</c:v>
                </c:pt>
                <c:pt idx="200">
                  <c:v>-1.9999999999999651</c:v>
                </c:pt>
                <c:pt idx="201">
                  <c:v>-1.9499999999999651</c:v>
                </c:pt>
                <c:pt idx="202">
                  <c:v>-1.8999999999999651</c:v>
                </c:pt>
                <c:pt idx="203">
                  <c:v>-1.849999999999965</c:v>
                </c:pt>
                <c:pt idx="204">
                  <c:v>-1.799999999999965</c:v>
                </c:pt>
                <c:pt idx="205">
                  <c:v>-1.7499999999999649</c:v>
                </c:pt>
                <c:pt idx="206">
                  <c:v>-1.6999999999999649</c:v>
                </c:pt>
                <c:pt idx="207">
                  <c:v>-1.6499999999999648</c:v>
                </c:pt>
                <c:pt idx="208">
                  <c:v>-1.5999999999999648</c:v>
                </c:pt>
                <c:pt idx="209">
                  <c:v>-1.5499999999999647</c:v>
                </c:pt>
                <c:pt idx="210">
                  <c:v>-1.4999999999999647</c:v>
                </c:pt>
                <c:pt idx="211">
                  <c:v>-1.4499999999999647</c:v>
                </c:pt>
                <c:pt idx="212">
                  <c:v>-1.3999999999999646</c:v>
                </c:pt>
                <c:pt idx="213">
                  <c:v>-1.3499999999999646</c:v>
                </c:pt>
                <c:pt idx="214">
                  <c:v>-1.2999999999999645</c:v>
                </c:pt>
                <c:pt idx="215">
                  <c:v>-1.2499999999999645</c:v>
                </c:pt>
                <c:pt idx="216">
                  <c:v>-1.1999999999999644</c:v>
                </c:pt>
                <c:pt idx="217">
                  <c:v>-1.1499999999999644</c:v>
                </c:pt>
                <c:pt idx="218">
                  <c:v>-1.0999999999999643</c:v>
                </c:pt>
                <c:pt idx="219">
                  <c:v>-1.0499999999999643</c:v>
                </c:pt>
                <c:pt idx="220">
                  <c:v>-0.99999999999996425</c:v>
                </c:pt>
                <c:pt idx="221">
                  <c:v>-0.94999999999996421</c:v>
                </c:pt>
                <c:pt idx="222">
                  <c:v>-0.89999999999996416</c:v>
                </c:pt>
                <c:pt idx="223">
                  <c:v>-0.84999999999996412</c:v>
                </c:pt>
                <c:pt idx="224">
                  <c:v>-0.79999999999996407</c:v>
                </c:pt>
                <c:pt idx="225">
                  <c:v>-0.74999999999996403</c:v>
                </c:pt>
                <c:pt idx="226">
                  <c:v>-0.69999999999996398</c:v>
                </c:pt>
                <c:pt idx="227">
                  <c:v>-0.64999999999996394</c:v>
                </c:pt>
                <c:pt idx="228">
                  <c:v>-0.5999999999999639</c:v>
                </c:pt>
                <c:pt idx="229">
                  <c:v>-0.54999999999996385</c:v>
                </c:pt>
                <c:pt idx="230">
                  <c:v>-0.49999999999996386</c:v>
                </c:pt>
                <c:pt idx="231">
                  <c:v>-0.44999999999996387</c:v>
                </c:pt>
                <c:pt idx="232">
                  <c:v>-0.39999999999996388</c:v>
                </c:pt>
                <c:pt idx="233">
                  <c:v>-0.3499999999999639</c:v>
                </c:pt>
                <c:pt idx="234">
                  <c:v>-0.29999999999996391</c:v>
                </c:pt>
                <c:pt idx="235">
                  <c:v>-0.24999999999996392</c:v>
                </c:pt>
                <c:pt idx="236">
                  <c:v>-0.19999999999996393</c:v>
                </c:pt>
                <c:pt idx="237">
                  <c:v>-0.14999999999996394</c:v>
                </c:pt>
                <c:pt idx="238">
                  <c:v>-9.9999999999963937E-2</c:v>
                </c:pt>
                <c:pt idx="239">
                  <c:v>-4.9999999999963934E-2</c:v>
                </c:pt>
                <c:pt idx="240">
                  <c:v>3.6068370512509773E-14</c:v>
                </c:pt>
                <c:pt idx="241">
                  <c:v>5.0000000000036071E-2</c:v>
                </c:pt>
                <c:pt idx="242">
                  <c:v>0.10000000000003607</c:v>
                </c:pt>
                <c:pt idx="243">
                  <c:v>0.15000000000003608</c:v>
                </c:pt>
                <c:pt idx="244">
                  <c:v>0.20000000000003609</c:v>
                </c:pt>
                <c:pt idx="245">
                  <c:v>0.25000000000003608</c:v>
                </c:pt>
                <c:pt idx="246">
                  <c:v>0.30000000000003607</c:v>
                </c:pt>
                <c:pt idx="247">
                  <c:v>0.35000000000003606</c:v>
                </c:pt>
                <c:pt idx="248">
                  <c:v>0.40000000000003605</c:v>
                </c:pt>
                <c:pt idx="249">
                  <c:v>0.45000000000003604</c:v>
                </c:pt>
                <c:pt idx="250">
                  <c:v>0.50000000000003608</c:v>
                </c:pt>
                <c:pt idx="251">
                  <c:v>0.55000000000003613</c:v>
                </c:pt>
                <c:pt idx="252">
                  <c:v>0.60000000000003617</c:v>
                </c:pt>
                <c:pt idx="253">
                  <c:v>0.65000000000003622</c:v>
                </c:pt>
                <c:pt idx="254">
                  <c:v>0.70000000000003626</c:v>
                </c:pt>
                <c:pt idx="255">
                  <c:v>0.7500000000000363</c:v>
                </c:pt>
                <c:pt idx="256">
                  <c:v>0.80000000000003635</c:v>
                </c:pt>
                <c:pt idx="257">
                  <c:v>0.85000000000003639</c:v>
                </c:pt>
                <c:pt idx="258">
                  <c:v>0.90000000000003644</c:v>
                </c:pt>
                <c:pt idx="259">
                  <c:v>0.95000000000003648</c:v>
                </c:pt>
                <c:pt idx="260">
                  <c:v>0</c:v>
                </c:pt>
                <c:pt idx="261">
                  <c:v>0.05</c:v>
                </c:pt>
                <c:pt idx="262">
                  <c:v>0.1</c:v>
                </c:pt>
                <c:pt idx="263">
                  <c:v>0.15000000000000002</c:v>
                </c:pt>
                <c:pt idx="264">
                  <c:v>0.2</c:v>
                </c:pt>
                <c:pt idx="265">
                  <c:v>0.25</c:v>
                </c:pt>
                <c:pt idx="266">
                  <c:v>0.3</c:v>
                </c:pt>
                <c:pt idx="267">
                  <c:v>0.35</c:v>
                </c:pt>
                <c:pt idx="268">
                  <c:v>0.39999999999999997</c:v>
                </c:pt>
                <c:pt idx="269">
                  <c:v>0.44999999999999996</c:v>
                </c:pt>
                <c:pt idx="270">
                  <c:v>0.49999999999999994</c:v>
                </c:pt>
                <c:pt idx="271">
                  <c:v>0.54999999999999993</c:v>
                </c:pt>
                <c:pt idx="272">
                  <c:v>0.6</c:v>
                </c:pt>
                <c:pt idx="273">
                  <c:v>0.65</c:v>
                </c:pt>
                <c:pt idx="274">
                  <c:v>0.70000000000000007</c:v>
                </c:pt>
                <c:pt idx="275">
                  <c:v>0.75000000000000011</c:v>
                </c:pt>
                <c:pt idx="276">
                  <c:v>0.80000000000000016</c:v>
                </c:pt>
                <c:pt idx="277">
                  <c:v>0.8500000000000002</c:v>
                </c:pt>
                <c:pt idx="278">
                  <c:v>0.90000000000000024</c:v>
                </c:pt>
                <c:pt idx="279">
                  <c:v>0.95000000000000029</c:v>
                </c:pt>
                <c:pt idx="280">
                  <c:v>1.0000000000000002</c:v>
                </c:pt>
                <c:pt idx="281">
                  <c:v>0</c:v>
                </c:pt>
                <c:pt idx="282">
                  <c:v>0.05</c:v>
                </c:pt>
                <c:pt idx="283">
                  <c:v>0.1</c:v>
                </c:pt>
                <c:pt idx="284">
                  <c:v>0.15000000000000002</c:v>
                </c:pt>
                <c:pt idx="285">
                  <c:v>0.2</c:v>
                </c:pt>
                <c:pt idx="286">
                  <c:v>0.25</c:v>
                </c:pt>
                <c:pt idx="287">
                  <c:v>0.3</c:v>
                </c:pt>
                <c:pt idx="288">
                  <c:v>0.35</c:v>
                </c:pt>
                <c:pt idx="289">
                  <c:v>0.39999999999999997</c:v>
                </c:pt>
                <c:pt idx="290">
                  <c:v>0.44999999999999996</c:v>
                </c:pt>
                <c:pt idx="291">
                  <c:v>0.49999999999999994</c:v>
                </c:pt>
                <c:pt idx="292">
                  <c:v>0.54999999999999993</c:v>
                </c:pt>
                <c:pt idx="293">
                  <c:v>0.6</c:v>
                </c:pt>
              </c:numCache>
            </c:numRef>
          </c:xVal>
          <c:yVal>
            <c:numRef>
              <c:f>Limpa!$R$51:$R$344</c:f>
              <c:numCache>
                <c:formatCode>0.00</c:formatCode>
                <c:ptCount val="294"/>
                <c:pt idx="0">
                  <c:v>2.0000000000434293</c:v>
                </c:pt>
                <c:pt idx="1">
                  <c:v>2.0000000000487286</c:v>
                </c:pt>
                <c:pt idx="2">
                  <c:v>2.0000000000546745</c:v>
                </c:pt>
                <c:pt idx="3">
                  <c:v>2.0000000000613456</c:v>
                </c:pt>
                <c:pt idx="4">
                  <c:v>2.0000000000688312</c:v>
                </c:pt>
                <c:pt idx="5">
                  <c:v>2.0000000000772298</c:v>
                </c:pt>
                <c:pt idx="6">
                  <c:v>2.0000000000866529</c:v>
                </c:pt>
                <c:pt idx="7">
                  <c:v>2.0000000000972262</c:v>
                </c:pt>
                <c:pt idx="8">
                  <c:v>2.0000000001090896</c:v>
                </c:pt>
                <c:pt idx="9">
                  <c:v>2.0000000001224008</c:v>
                </c:pt>
                <c:pt idx="10">
                  <c:v>2.0000000001373359</c:v>
                </c:pt>
                <c:pt idx="11">
                  <c:v>2.0000000001540936</c:v>
                </c:pt>
                <c:pt idx="12">
                  <c:v>2.0000000001728959</c:v>
                </c:pt>
                <c:pt idx="13">
                  <c:v>2.0000000001939924</c:v>
                </c:pt>
                <c:pt idx="14">
                  <c:v>2.0000000002176628</c:v>
                </c:pt>
                <c:pt idx="15">
                  <c:v>2.0000000002442215</c:v>
                </c:pt>
                <c:pt idx="16">
                  <c:v>2.0000000002740213</c:v>
                </c:pt>
                <c:pt idx="17">
                  <c:v>2.0000000003074572</c:v>
                </c:pt>
                <c:pt idx="18">
                  <c:v>2.0000000003449725</c:v>
                </c:pt>
                <c:pt idx="19">
                  <c:v>2.0000000003870655</c:v>
                </c:pt>
                <c:pt idx="20">
                  <c:v>2.0000000004342944</c:v>
                </c:pt>
                <c:pt idx="21">
                  <c:v>2.0000000004872862</c:v>
                </c:pt>
                <c:pt idx="22">
                  <c:v>2.0000000005467444</c:v>
                </c:pt>
                <c:pt idx="23">
                  <c:v>2.0000000006134573</c:v>
                </c:pt>
                <c:pt idx="24">
                  <c:v>2.0000000006883103</c:v>
                </c:pt>
                <c:pt idx="25">
                  <c:v>2.0000000007722969</c:v>
                </c:pt>
                <c:pt idx="26">
                  <c:v>2.0000000008665313</c:v>
                </c:pt>
                <c:pt idx="27">
                  <c:v>2.000000000972264</c:v>
                </c:pt>
                <c:pt idx="28">
                  <c:v>2.0000000010908985</c:v>
                </c:pt>
                <c:pt idx="29">
                  <c:v>2.000000001224008</c:v>
                </c:pt>
                <c:pt idx="30">
                  <c:v>2.0000000013733596</c:v>
                </c:pt>
                <c:pt idx="31">
                  <c:v>2.0000000015409349</c:v>
                </c:pt>
                <c:pt idx="32">
                  <c:v>2.0000000017289574</c:v>
                </c:pt>
                <c:pt idx="33">
                  <c:v>2.000000001939922</c:v>
                </c:pt>
                <c:pt idx="34">
                  <c:v>2.0000000021766287</c:v>
                </c:pt>
                <c:pt idx="35">
                  <c:v>2.0000000024422171</c:v>
                </c:pt>
                <c:pt idx="36">
                  <c:v>2.0000000027402129</c:v>
                </c:pt>
                <c:pt idx="37">
                  <c:v>2.0000000030745695</c:v>
                </c:pt>
                <c:pt idx="38">
                  <c:v>2.0000000034497236</c:v>
                </c:pt>
                <c:pt idx="39">
                  <c:v>2.0000000038706536</c:v>
                </c:pt>
                <c:pt idx="40">
                  <c:v>2.0000000043429447</c:v>
                </c:pt>
                <c:pt idx="41">
                  <c:v>2.0000000048728643</c:v>
                </c:pt>
                <c:pt idx="42">
                  <c:v>2.0000000054674438</c:v>
                </c:pt>
                <c:pt idx="43">
                  <c:v>2.0000000061345728</c:v>
                </c:pt>
                <c:pt idx="44">
                  <c:v>2.0000000068831039</c:v>
                </c:pt>
                <c:pt idx="45">
                  <c:v>2.0000000077229694</c:v>
                </c:pt>
                <c:pt idx="46">
                  <c:v>2.0000000086653142</c:v>
                </c:pt>
                <c:pt idx="47">
                  <c:v>2.0000000097226422</c:v>
                </c:pt>
                <c:pt idx="48">
                  <c:v>2.0000000109089844</c:v>
                </c:pt>
                <c:pt idx="49">
                  <c:v>2.0000000122400818</c:v>
                </c:pt>
                <c:pt idx="50">
                  <c:v>2.0000000137335978</c:v>
                </c:pt>
                <c:pt idx="51">
                  <c:v>2.0000000154093498</c:v>
                </c:pt>
                <c:pt idx="52">
                  <c:v>2.0000000172895751</c:v>
                </c:pt>
                <c:pt idx="53">
                  <c:v>2.0000000193992222</c:v>
                </c:pt>
                <c:pt idx="54">
                  <c:v>2.0000000217662857</c:v>
                </c:pt>
                <c:pt idx="55">
                  <c:v>2.0000000244221741</c:v>
                </c:pt>
                <c:pt idx="56">
                  <c:v>2.0000000274021303</c:v>
                </c:pt>
                <c:pt idx="57">
                  <c:v>2.0000000307456958</c:v>
                </c:pt>
                <c:pt idx="58">
                  <c:v>2.0000000344972384</c:v>
                </c:pt>
                <c:pt idx="59">
                  <c:v>2.000000038706538</c:v>
                </c:pt>
                <c:pt idx="60">
                  <c:v>2.0000000434294503</c:v>
                </c:pt>
                <c:pt idx="61">
                  <c:v>2.0000000487286451</c:v>
                </c:pt>
                <c:pt idx="62">
                  <c:v>2.0000000546744392</c:v>
                </c:pt>
                <c:pt idx="63">
                  <c:v>2.0000000613457303</c:v>
                </c:pt>
                <c:pt idx="64">
                  <c:v>2.0000000688310422</c:v>
                </c:pt>
                <c:pt idx="65">
                  <c:v>2.0000000772297004</c:v>
                </c:pt>
                <c:pt idx="66">
                  <c:v>2.00000008665315</c:v>
                </c:pt>
                <c:pt idx="67">
                  <c:v>2.0000000972264345</c:v>
                </c:pt>
                <c:pt idx="68">
                  <c:v>2.0000001090898554</c:v>
                </c:pt>
                <c:pt idx="69">
                  <c:v>2.0000001224008326</c:v>
                </c:pt>
                <c:pt idx="70">
                  <c:v>2.0000001373359955</c:v>
                </c:pt>
                <c:pt idx="71">
                  <c:v>2.0000001540935246</c:v>
                </c:pt>
                <c:pt idx="72">
                  <c:v>2.0000001728957817</c:v>
                </c:pt>
                <c:pt idx="73">
                  <c:v>2.0000001939922627</c:v>
                </c:pt>
                <c:pt idx="74">
                  <c:v>2.0000002176629046</c:v>
                </c:pt>
                <c:pt idx="75">
                  <c:v>2.0000002442218032</c:v>
                </c:pt>
                <c:pt idx="76">
                  <c:v>2.0000002740213794</c:v>
                </c:pt>
                <c:pt idx="77">
                  <c:v>2.0000003074570567</c:v>
                </c:pt>
                <c:pt idx="78">
                  <c:v>2.0000003449725061</c:v>
                </c:pt>
                <c:pt idx="79">
                  <c:v>2.000000387065537</c:v>
                </c:pt>
                <c:pt idx="80">
                  <c:v>2.0000004342946989</c:v>
                </c:pt>
                <c:pt idx="81">
                  <c:v>2.0000004872866968</c:v>
                </c:pt>
                <c:pt idx="82">
                  <c:v>2.0000005467447037</c:v>
                </c:pt>
                <c:pt idx="83">
                  <c:v>2.0000006134576944</c:v>
                </c:pt>
                <c:pt idx="84">
                  <c:v>2.0000006883109132</c:v>
                </c:pt>
                <c:pt idx="85">
                  <c:v>2.0000007722976219</c:v>
                </c:pt>
                <c:pt idx="86">
                  <c:v>2.0000008665322779</c:v>
                </c:pt>
                <c:pt idx="87">
                  <c:v>2.0000009722653251</c:v>
                </c:pt>
                <c:pt idx="88">
                  <c:v>2.0000010908997865</c:v>
                </c:pt>
                <c:pt idx="89">
                  <c:v>2.0000012240098797</c:v>
                </c:pt>
                <c:pt idx="90">
                  <c:v>2.0000013733619095</c:v>
                </c:pt>
                <c:pt idx="91">
                  <c:v>2.0000015409377041</c:v>
                </c:pt>
                <c:pt idx="92">
                  <c:v>2.0000017289609153</c:v>
                </c:pt>
                <c:pt idx="93">
                  <c:v>2.0000019399265248</c:v>
                </c:pt>
                <c:pt idx="94">
                  <c:v>2.000002176633954</c:v>
                </c:pt>
                <c:pt idx="95">
                  <c:v>2.0000024422242118</c:v>
                </c:pt>
                <c:pt idx="96">
                  <c:v>2.000002740221575</c:v>
                </c:pt>
                <c:pt idx="97">
                  <c:v>2.0000030745803596</c:v>
                </c:pt>
                <c:pt idx="98">
                  <c:v>2.0000034497373926</c:v>
                </c:pt>
                <c:pt idx="99">
                  <c:v>2.0000038706708931</c:v>
                </c:pt>
                <c:pt idx="100">
                  <c:v>2.000004342966534</c:v>
                </c:pt>
                <c:pt idx="101">
                  <c:v>2.0000048728915703</c:v>
                </c:pt>
                <c:pt idx="102">
                  <c:v>2.0000054674780103</c:v>
                </c:pt>
                <c:pt idx="103">
                  <c:v>2.0000061346159379</c:v>
                </c:pt>
                <c:pt idx="104">
                  <c:v>2.0000068831582243</c:v>
                </c:pt>
                <c:pt idx="105">
                  <c:v>2.0000077230380193</c:v>
                </c:pt>
                <c:pt idx="106">
                  <c:v>2.0000086654005824</c:v>
                </c:pt>
                <c:pt idx="107">
                  <c:v>2.0000097227512033</c:v>
                </c:pt>
                <c:pt idx="108">
                  <c:v>2.0000109091211766</c:v>
                </c:pt>
                <c:pt idx="109">
                  <c:v>2.0000122402540388</c:v>
                </c:pt>
                <c:pt idx="110">
                  <c:v>2.0000137338145323</c:v>
                </c:pt>
                <c:pt idx="111">
                  <c:v>2.0000154096230838</c:v>
                </c:pt>
                <c:pt idx="112">
                  <c:v>2.0000172899189019</c:v>
                </c:pt>
                <c:pt idx="113">
                  <c:v>2.0000193996552014</c:v>
                </c:pt>
                <c:pt idx="114">
                  <c:v>2.0000217668304638</c:v>
                </c:pt>
                <c:pt idx="115">
                  <c:v>2.0000244228601534</c:v>
                </c:pt>
                <c:pt idx="116">
                  <c:v>2.0000274029938176</c:v>
                </c:pt>
                <c:pt idx="117">
                  <c:v>2.0000307467831302</c:v>
                </c:pt>
                <c:pt idx="118">
                  <c:v>2.000034498607095</c:v>
                </c:pt>
                <c:pt idx="119">
                  <c:v>2.0000387082614064</c:v>
                </c:pt>
                <c:pt idx="120">
                  <c:v>2.0000434316198077</c:v>
                </c:pt>
                <c:pt idx="121">
                  <c:v>2.0000487313762561</c:v>
                </c:pt>
                <c:pt idx="122">
                  <c:v>2.0000546778777877</c:v>
                </c:pt>
                <c:pt idx="123">
                  <c:v>2.0000613500591764</c:v>
                </c:pt>
                <c:pt idx="124">
                  <c:v>2.0000688364918577</c:v>
                </c:pt>
                <c:pt idx="125">
                  <c:v>2.0000772365611192</c:v>
                </c:pt>
                <c:pt idx="126">
                  <c:v>2.0000866617872717</c:v>
                </c:pt>
                <c:pt idx="127">
                  <c:v>2.0000972373084673</c:v>
                </c:pt>
                <c:pt idx="128">
                  <c:v>2.0001091035449967</c:v>
                </c:pt>
                <c:pt idx="129">
                  <c:v>2.0001224180673538</c:v>
                </c:pt>
                <c:pt idx="130">
                  <c:v>2.000137357693109</c:v>
                </c:pt>
                <c:pt idx="131">
                  <c:v>2.0001541208407354</c:v>
                </c:pt>
                <c:pt idx="132">
                  <c:v>2.0001729301720328</c:v>
                </c:pt>
                <c:pt idx="133">
                  <c:v>2.0001940355587049</c:v>
                </c:pt>
                <c:pt idx="134">
                  <c:v>2.000217717413117</c:v>
                </c:pt>
                <c:pt idx="135">
                  <c:v>2.0002442904282174</c:v>
                </c:pt>
                <c:pt idx="136">
                  <c:v>2.0002741077772783</c:v>
                </c:pt>
                <c:pt idx="137">
                  <c:v>2.0003075658304614</c:v>
                </c:pt>
                <c:pt idx="138">
                  <c:v>2.0003451094524047</c:v>
                </c:pt>
                <c:pt idx="139">
                  <c:v>2.0003872379531615</c:v>
                </c:pt>
                <c:pt idx="140">
                  <c:v>2.0004345117740177</c:v>
                </c:pt>
                <c:pt idx="141">
                  <c:v>2.0004875600001348</c:v>
                </c:pt>
                <c:pt idx="142">
                  <c:v>2.0005470888037706</c:v>
                </c:pt>
                <c:pt idx="143">
                  <c:v>2.0006138909352531</c:v>
                </c:pt>
                <c:pt idx="144">
                  <c:v>2.0006888563941052</c:v>
                </c:pt>
                <c:pt idx="145">
                  <c:v>2.0007729844300908</c:v>
                </c:pt>
                <c:pt idx="146">
                  <c:v>2.000867397043709</c:v>
                </c:pt>
                <c:pt idx="147">
                  <c:v>2.0009733541782704</c:v>
                </c:pt>
                <c:pt idx="148">
                  <c:v>2.0010922708215366</c:v>
                </c:pt>
                <c:pt idx="149">
                  <c:v>2.0012257362645314</c:v>
                </c:pt>
                <c:pt idx="150">
                  <c:v>2.0013755357992173</c:v>
                </c:pt>
                <c:pt idx="151">
                  <c:v>2.0015436751759568</c:v>
                </c:pt>
                <c:pt idx="152">
                  <c:v>2.0017324081870171</c:v>
                </c:pt>
                <c:pt idx="153">
                  <c:v>2.0019442677949035</c:v>
                </c:pt>
                <c:pt idx="154">
                  <c:v>2.0021821012853218</c:v>
                </c:pt>
                <c:pt idx="155">
                  <c:v>2.0024491099957493</c:v>
                </c:pt>
                <c:pt idx="156">
                  <c:v>2.0027488942538412</c:v>
                </c:pt>
                <c:pt idx="157">
                  <c:v>2.0030855042577231</c:v>
                </c:pt>
                <c:pt idx="158">
                  <c:v>2.0034634977455461</c:v>
                </c:pt>
                <c:pt idx="159">
                  <c:v>2.0038880054383075</c:v>
                </c:pt>
                <c:pt idx="160">
                  <c:v>2.0043648054024503</c:v>
                </c:pt>
                <c:pt idx="161">
                  <c:v>2.0049004076730648</c:v>
                </c:pt>
                <c:pt idx="162">
                  <c:v>2.0055021507119037</c:v>
                </c:pt>
                <c:pt idx="163">
                  <c:v>2.0061783115563143</c:v>
                </c:pt>
                <c:pt idx="164">
                  <c:v>2.0069382318574505</c:v>
                </c:pt>
                <c:pt idx="165">
                  <c:v>2.0077924624241184</c:v>
                </c:pt>
                <c:pt idx="166">
                  <c:v>2.0087529294020694</c:v>
                </c:pt>
                <c:pt idx="167">
                  <c:v>2.0098331258532594</c:v>
                </c:pt>
                <c:pt idx="168">
                  <c:v>2.0110483332892364</c:v>
                </c:pt>
                <c:pt idx="169">
                  <c:v>2.0124158787018489</c:v>
                </c:pt>
                <c:pt idx="170">
                  <c:v>2.0139554338820571</c:v>
                </c:pt>
                <c:pt idx="171">
                  <c:v>2.015689365402979</c:v>
                </c:pt>
                <c:pt idx="172">
                  <c:v>2.0176431456736399</c:v>
                </c:pt>
                <c:pt idx="173">
                  <c:v>2.0198458380914452</c:v>
                </c:pt>
                <c:pt idx="174">
                  <c:v>2.0223306727357935</c:v>
                </c:pt>
                <c:pt idx="175">
                  <c:v>2.02513573353336</c:v>
                </c:pt>
                <c:pt idx="176">
                  <c:v>2.0283047837831223</c:v>
                </c:pt>
                <c:pt idx="177">
                  <c:v>2.0318882649206524</c:v>
                </c:pt>
                <c:pt idx="178">
                  <c:v>2.0359445142422721</c:v>
                </c:pt>
                <c:pt idx="179">
                  <c:v>2.0405412621962697</c:v>
                </c:pt>
                <c:pt idx="180">
                  <c:v>2.0457574905606792</c:v>
                </c:pt>
                <c:pt idx="181">
                  <c:v>2.0516857620601319</c:v>
                </c:pt>
                <c:pt idx="182">
                  <c:v>2.0584351738826854</c:v>
                </c:pt>
                <c:pt idx="183">
                  <c:v>2.0661351486757042</c:v>
                </c:pt>
                <c:pt idx="184">
                  <c:v>2.0749403674326219</c:v>
                </c:pt>
                <c:pt idx="185">
                  <c:v>2.085037286531596</c:v>
                </c:pt>
                <c:pt idx="186">
                  <c:v>2.0966528953262138</c:v>
                </c:pt>
                <c:pt idx="187">
                  <c:v>2.1100667121564776</c:v>
                </c:pt>
                <c:pt idx="188">
                  <c:v>2.1256275774918274</c:v>
                </c:pt>
                <c:pt idx="189">
                  <c:v>2.1437777556244404</c:v>
                </c:pt>
                <c:pt idx="190">
                  <c:v>2.1650885386267862</c:v>
                </c:pt>
                <c:pt idx="191">
                  <c:v>2.1903146538847618</c:v>
                </c:pt>
                <c:pt idx="192">
                  <c:v>2.2204808305419319</c:v>
                </c:pt>
                <c:pt idx="193">
                  <c:v>2.2570264511799802</c:v>
                </c:pt>
                <c:pt idx="194">
                  <c:v>2.3020624399283354</c:v>
                </c:pt>
                <c:pt idx="195">
                  <c:v>2.3588644589830641</c:v>
                </c:pt>
                <c:pt idx="196">
                  <c:v>2.4329234333363075</c:v>
                </c:pt>
                <c:pt idx="197">
                  <c:v>2.5345365206159718</c:v>
                </c:pt>
                <c:pt idx="198">
                  <c:v>2.6868253243802505</c:v>
                </c:pt>
                <c:pt idx="199">
                  <c:v>2.9635744808385875</c:v>
                </c:pt>
                <c:pt idx="200">
                  <c:v>15.104671542162059</c:v>
                </c:pt>
                <c:pt idx="201">
                  <c:v>2.9135744808379873</c:v>
                </c:pt>
                <c:pt idx="202">
                  <c:v>2.5868253243799462</c:v>
                </c:pt>
                <c:pt idx="203">
                  <c:v>2.384536520615768</c:v>
                </c:pt>
                <c:pt idx="204">
                  <c:v>2.232923433336155</c:v>
                </c:pt>
                <c:pt idx="205">
                  <c:v>2.1088644589829393</c:v>
                </c:pt>
                <c:pt idx="206">
                  <c:v>2.0020624399282303</c:v>
                </c:pt>
                <c:pt idx="207">
                  <c:v>1.9070264511798889</c:v>
                </c:pt>
                <c:pt idx="208">
                  <c:v>1.8204808305418507</c:v>
                </c:pt>
                <c:pt idx="209">
                  <c:v>1.7403146538846874</c:v>
                </c:pt>
                <c:pt idx="210">
                  <c:v>1.6650885386267187</c:v>
                </c:pt>
                <c:pt idx="211">
                  <c:v>1.5937777556243773</c:v>
                </c:pt>
                <c:pt idx="212">
                  <c:v>1.525627577491768</c:v>
                </c:pt>
                <c:pt idx="213">
                  <c:v>1.4600667121564219</c:v>
                </c:pt>
                <c:pt idx="214">
                  <c:v>1.396652895326161</c:v>
                </c:pt>
                <c:pt idx="215">
                  <c:v>1.335037286531545</c:v>
                </c:pt>
                <c:pt idx="216">
                  <c:v>1.2749403674325728</c:v>
                </c:pt>
                <c:pt idx="217">
                  <c:v>1.2161351486756571</c:v>
                </c:pt>
                <c:pt idx="218">
                  <c:v>1.1584351738826391</c:v>
                </c:pt>
                <c:pt idx="219">
                  <c:v>1.1016857620600871</c:v>
                </c:pt>
                <c:pt idx="220">
                  <c:v>1.0457574905606355</c:v>
                </c:pt>
                <c:pt idx="221">
                  <c:v>0.99054126219622696</c:v>
                </c:pt>
                <c:pt idx="222">
                  <c:v>0.93594451424223013</c:v>
                </c:pt>
                <c:pt idx="223">
                  <c:v>0.8818882649206109</c:v>
                </c:pt>
                <c:pt idx="224">
                  <c:v>0.82830478378308148</c:v>
                </c:pt>
                <c:pt idx="225">
                  <c:v>0.77513573353331966</c:v>
                </c:pt>
                <c:pt idx="226">
                  <c:v>0.72233067273575369</c:v>
                </c:pt>
                <c:pt idx="227">
                  <c:v>0.66984583809140585</c:v>
                </c:pt>
                <c:pt idx="228">
                  <c:v>0.61764314567360068</c:v>
                </c:pt>
                <c:pt idx="229">
                  <c:v>0.56568936540294001</c:v>
                </c:pt>
                <c:pt idx="230">
                  <c:v>0.51395543388201859</c:v>
                </c:pt>
                <c:pt idx="231">
                  <c:v>0.46241587870181072</c:v>
                </c:pt>
                <c:pt idx="232">
                  <c:v>0.41104833328919832</c:v>
                </c:pt>
                <c:pt idx="233">
                  <c:v>0.35983312585322175</c:v>
                </c:pt>
                <c:pt idx="234">
                  <c:v>0.30875292940203175</c:v>
                </c:pt>
                <c:pt idx="235">
                  <c:v>0.25779246242408099</c:v>
                </c:pt>
                <c:pt idx="236">
                  <c:v>0.206938231857413</c:v>
                </c:pt>
                <c:pt idx="237">
                  <c:v>0.15617831155627715</c:v>
                </c:pt>
                <c:pt idx="238">
                  <c:v>0.10550215071186693</c:v>
                </c:pt>
                <c:pt idx="239">
                  <c:v>5.490040767302802E-2</c:v>
                </c:pt>
                <c:pt idx="240">
                  <c:v>4.3648054024136582E-3</c:v>
                </c:pt>
                <c:pt idx="241">
                  <c:v>-4.6111994561729083E-2</c:v>
                </c:pt>
                <c:pt idx="242">
                  <c:v>-9.6536502254490411E-2</c:v>
                </c:pt>
                <c:pt idx="243">
                  <c:v>-0.14691449574231372</c:v>
                </c:pt>
                <c:pt idx="244">
                  <c:v>-0.19725110574619537</c:v>
                </c:pt>
                <c:pt idx="245">
                  <c:v>-0.24755089000428718</c:v>
                </c:pt>
                <c:pt idx="246">
                  <c:v>-0.29781789871471459</c:v>
                </c:pt>
                <c:pt idx="247">
                  <c:v>-0.34805573220513308</c:v>
                </c:pt>
                <c:pt idx="248">
                  <c:v>-0.39826759181301918</c:v>
                </c:pt>
                <c:pt idx="249">
                  <c:v>-0.44845632482407954</c:v>
                </c:pt>
                <c:pt idx="250">
                  <c:v>-0.49862446420081902</c:v>
                </c:pt>
                <c:pt idx="251">
                  <c:v>-0.54877426373550542</c:v>
                </c:pt>
                <c:pt idx="252">
                  <c:v>-0.59890772917849988</c:v>
                </c:pt>
                <c:pt idx="253">
                  <c:v>-0.64902664582176595</c:v>
                </c:pt>
                <c:pt idx="254">
                  <c:v>-0.69913260295632773</c:v>
                </c:pt>
                <c:pt idx="255">
                  <c:v>-0.74922701556994553</c:v>
                </c:pt>
                <c:pt idx="256">
                  <c:v>-0.79931114360593136</c:v>
                </c:pt>
                <c:pt idx="257">
                  <c:v>-0.84938610906478373</c:v>
                </c:pt>
                <c:pt idx="258">
                  <c:v>-0.89945291119626591</c:v>
                </c:pt>
                <c:pt idx="259">
                  <c:v>-0.94951243999990209</c:v>
                </c:pt>
                <c:pt idx="260">
                  <c:v>4.3648054024500883E-3</c:v>
                </c:pt>
                <c:pt idx="261">
                  <c:v>-4.6111994561692751E-2</c:v>
                </c:pt>
                <c:pt idx="262">
                  <c:v>-9.6536502254454037E-2</c:v>
                </c:pt>
                <c:pt idx="263">
                  <c:v>-0.14691449574227741</c:v>
                </c:pt>
                <c:pt idx="264">
                  <c:v>-0.19725110574615912</c:v>
                </c:pt>
                <c:pt idx="265">
                  <c:v>-0.24755089000425098</c:v>
                </c:pt>
                <c:pt idx="266">
                  <c:v>-0.29781789871467829</c:v>
                </c:pt>
                <c:pt idx="267">
                  <c:v>-0.34805573220509667</c:v>
                </c:pt>
                <c:pt idx="268">
                  <c:v>-0.39826759181298294</c:v>
                </c:pt>
                <c:pt idx="269">
                  <c:v>-0.44845632482404335</c:v>
                </c:pt>
                <c:pt idx="270">
                  <c:v>-0.49862446420078271</c:v>
                </c:pt>
                <c:pt idx="271">
                  <c:v>-0.54877426373546911</c:v>
                </c:pt>
                <c:pt idx="272">
                  <c:v>-0.59890772917846369</c:v>
                </c:pt>
                <c:pt idx="273">
                  <c:v>-0.64902664582172964</c:v>
                </c:pt>
                <c:pt idx="274">
                  <c:v>-0.69913260295629132</c:v>
                </c:pt>
                <c:pt idx="275">
                  <c:v>-0.74922701556990934</c:v>
                </c:pt>
                <c:pt idx="276">
                  <c:v>-0.79931114360589528</c:v>
                </c:pt>
                <c:pt idx="277">
                  <c:v>-0.84938610906474732</c:v>
                </c:pt>
                <c:pt idx="278">
                  <c:v>-0.89945291119622983</c:v>
                </c:pt>
                <c:pt idx="279">
                  <c:v>-0.94951243999986557</c:v>
                </c:pt>
                <c:pt idx="280">
                  <c:v>-0.99956548822598268</c:v>
                </c:pt>
                <c:pt idx="281">
                  <c:v>4.3648054024500883E-3</c:v>
                </c:pt>
                <c:pt idx="282">
                  <c:v>-4.6111994561692751E-2</c:v>
                </c:pt>
                <c:pt idx="283">
                  <c:v>-9.6536502254454037E-2</c:v>
                </c:pt>
                <c:pt idx="284">
                  <c:v>-0.14691449574227741</c:v>
                </c:pt>
                <c:pt idx="285">
                  <c:v>-0.19725110574615912</c:v>
                </c:pt>
                <c:pt idx="286">
                  <c:v>-0.24755089000425098</c:v>
                </c:pt>
                <c:pt idx="287">
                  <c:v>-0.29781789871467829</c:v>
                </c:pt>
                <c:pt idx="288">
                  <c:v>-0.34805573220509667</c:v>
                </c:pt>
                <c:pt idx="289">
                  <c:v>-0.39826759181298294</c:v>
                </c:pt>
                <c:pt idx="290">
                  <c:v>-0.44845632482404335</c:v>
                </c:pt>
                <c:pt idx="291">
                  <c:v>-0.49862446420078271</c:v>
                </c:pt>
                <c:pt idx="292">
                  <c:v>-0.54877426373546911</c:v>
                </c:pt>
                <c:pt idx="293">
                  <c:v>-0.59890772917846369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F5F9-4092-A32E-A0800FD23A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3328152"/>
        <c:axId val="423328936"/>
      </c:scatterChart>
      <c:valAx>
        <c:axId val="4233281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log [L]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23328936"/>
        <c:crosses val="autoZero"/>
        <c:crossBetween val="midCat"/>
        <c:majorUnit val="1"/>
      </c:valAx>
      <c:valAx>
        <c:axId val="423328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pointer function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2332815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7367582424878167"/>
          <c:y val="0.13822761738116071"/>
          <c:w val="0.22632417575121827"/>
          <c:h val="0.3758378198270873"/>
        </c:manualLayout>
      </c:layout>
      <c:overlay val="0"/>
      <c:spPr>
        <a:noFill/>
        <a:ln>
          <a:solidFill>
            <a:schemeClr val="accent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concentração analítica</a:t>
            </a:r>
            <a:r>
              <a:rPr lang="pt-BR" baseline="0"/>
              <a:t> do ligante</a:t>
            </a:r>
            <a:endParaRPr lang="pt-BR"/>
          </a:p>
        </c:rich>
      </c:tx>
      <c:layout>
        <c:manualLayout>
          <c:xMode val="edge"/>
          <c:yMode val="edge"/>
          <c:x val="0.36740345351567893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scatterChart>
        <c:scatterStyle val="smoothMarker"/>
        <c:varyColors val="0"/>
        <c:ser>
          <c:idx val="2"/>
          <c:order val="0"/>
          <c:tx>
            <c:strRef>
              <c:f>Limpa!$L$48</c:f>
              <c:strCache>
                <c:ptCount val="1"/>
                <c:pt idx="0">
                  <c:v>1.00E-02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Limpa!$A$51:$A$344</c:f>
              <c:numCache>
                <c:formatCode>General</c:formatCode>
                <c:ptCount val="294"/>
                <c:pt idx="0">
                  <c:v>-12</c:v>
                </c:pt>
                <c:pt idx="1">
                  <c:v>-11.95</c:v>
                </c:pt>
                <c:pt idx="2">
                  <c:v>-11.899999999999999</c:v>
                </c:pt>
                <c:pt idx="3">
                  <c:v>-11.849999999999998</c:v>
                </c:pt>
                <c:pt idx="4">
                  <c:v>-11.799999999999997</c:v>
                </c:pt>
                <c:pt idx="5">
                  <c:v>-11.749999999999996</c:v>
                </c:pt>
                <c:pt idx="6">
                  <c:v>-11.699999999999996</c:v>
                </c:pt>
                <c:pt idx="7">
                  <c:v>-11.649999999999995</c:v>
                </c:pt>
                <c:pt idx="8">
                  <c:v>-11.599999999999994</c:v>
                </c:pt>
                <c:pt idx="9">
                  <c:v>-11.549999999999994</c:v>
                </c:pt>
                <c:pt idx="10">
                  <c:v>-11.499999999999993</c:v>
                </c:pt>
                <c:pt idx="11">
                  <c:v>-11.449999999999992</c:v>
                </c:pt>
                <c:pt idx="12">
                  <c:v>-11.399999999999991</c:v>
                </c:pt>
                <c:pt idx="13">
                  <c:v>-11.349999999999991</c:v>
                </c:pt>
                <c:pt idx="14">
                  <c:v>-11.29999999999999</c:v>
                </c:pt>
                <c:pt idx="15">
                  <c:v>-11.249999999999989</c:v>
                </c:pt>
                <c:pt idx="16">
                  <c:v>-11.199999999999989</c:v>
                </c:pt>
                <c:pt idx="17">
                  <c:v>-11.149999999999988</c:v>
                </c:pt>
                <c:pt idx="18">
                  <c:v>-11.099999999999987</c:v>
                </c:pt>
                <c:pt idx="19">
                  <c:v>-11.049999999999986</c:v>
                </c:pt>
                <c:pt idx="20">
                  <c:v>-10.999999999999986</c:v>
                </c:pt>
                <c:pt idx="21">
                  <c:v>-10.949999999999985</c:v>
                </c:pt>
                <c:pt idx="22">
                  <c:v>-10.899999999999984</c:v>
                </c:pt>
                <c:pt idx="23">
                  <c:v>-10.849999999999984</c:v>
                </c:pt>
                <c:pt idx="24">
                  <c:v>-10.799999999999983</c:v>
                </c:pt>
                <c:pt idx="25">
                  <c:v>-10.749999999999982</c:v>
                </c:pt>
                <c:pt idx="26">
                  <c:v>-10.699999999999982</c:v>
                </c:pt>
                <c:pt idx="27">
                  <c:v>-10.649999999999981</c:v>
                </c:pt>
                <c:pt idx="28">
                  <c:v>-10.59999999999998</c:v>
                </c:pt>
                <c:pt idx="29">
                  <c:v>-10.549999999999979</c:v>
                </c:pt>
                <c:pt idx="30">
                  <c:v>-10.499999999999979</c:v>
                </c:pt>
                <c:pt idx="31">
                  <c:v>-10.449999999999978</c:v>
                </c:pt>
                <c:pt idx="32">
                  <c:v>-10.399999999999977</c:v>
                </c:pt>
                <c:pt idx="33">
                  <c:v>-10.349999999999977</c:v>
                </c:pt>
                <c:pt idx="34">
                  <c:v>-10.299999999999976</c:v>
                </c:pt>
                <c:pt idx="35">
                  <c:v>-10.249999999999975</c:v>
                </c:pt>
                <c:pt idx="36">
                  <c:v>-10.199999999999974</c:v>
                </c:pt>
                <c:pt idx="37">
                  <c:v>-10.149999999999974</c:v>
                </c:pt>
                <c:pt idx="38">
                  <c:v>-10.099999999999973</c:v>
                </c:pt>
                <c:pt idx="39">
                  <c:v>-10.049999999999972</c:v>
                </c:pt>
                <c:pt idx="40">
                  <c:v>-9.9999999999999716</c:v>
                </c:pt>
                <c:pt idx="41">
                  <c:v>-9.9499999999999709</c:v>
                </c:pt>
                <c:pt idx="42">
                  <c:v>-9.8999999999999702</c:v>
                </c:pt>
                <c:pt idx="43">
                  <c:v>-9.8499999999999694</c:v>
                </c:pt>
                <c:pt idx="44">
                  <c:v>-9.7999999999999687</c:v>
                </c:pt>
                <c:pt idx="45">
                  <c:v>-9.749999999999968</c:v>
                </c:pt>
                <c:pt idx="46">
                  <c:v>-9.6999999999999673</c:v>
                </c:pt>
                <c:pt idx="47">
                  <c:v>-9.6499999999999666</c:v>
                </c:pt>
                <c:pt idx="48">
                  <c:v>-9.5999999999999659</c:v>
                </c:pt>
                <c:pt idx="49">
                  <c:v>-9.5499999999999652</c:v>
                </c:pt>
                <c:pt idx="50">
                  <c:v>-9.4999999999999645</c:v>
                </c:pt>
                <c:pt idx="51">
                  <c:v>-9.4499999999999638</c:v>
                </c:pt>
                <c:pt idx="52">
                  <c:v>-9.3999999999999631</c:v>
                </c:pt>
                <c:pt idx="53">
                  <c:v>-9.3499999999999623</c:v>
                </c:pt>
                <c:pt idx="54">
                  <c:v>-9.2999999999999616</c:v>
                </c:pt>
                <c:pt idx="55">
                  <c:v>-9.2499999999999609</c:v>
                </c:pt>
                <c:pt idx="56">
                  <c:v>-9.1999999999999602</c:v>
                </c:pt>
                <c:pt idx="57">
                  <c:v>-9.1499999999999595</c:v>
                </c:pt>
                <c:pt idx="58">
                  <c:v>-9.0999999999999588</c:v>
                </c:pt>
                <c:pt idx="59">
                  <c:v>-9.0499999999999581</c:v>
                </c:pt>
                <c:pt idx="60">
                  <c:v>-8.9999999999999574</c:v>
                </c:pt>
                <c:pt idx="61">
                  <c:v>-8.9499999999999567</c:v>
                </c:pt>
                <c:pt idx="62">
                  <c:v>-8.8999999999999559</c:v>
                </c:pt>
                <c:pt idx="63">
                  <c:v>-8.8499999999999552</c:v>
                </c:pt>
                <c:pt idx="64">
                  <c:v>-8.7999999999999545</c:v>
                </c:pt>
                <c:pt idx="65">
                  <c:v>-8.7499999999999538</c:v>
                </c:pt>
                <c:pt idx="66">
                  <c:v>-8.6999999999999531</c:v>
                </c:pt>
                <c:pt idx="67">
                  <c:v>-8.6499999999999524</c:v>
                </c:pt>
                <c:pt idx="68">
                  <c:v>-8.5999999999999517</c:v>
                </c:pt>
                <c:pt idx="69">
                  <c:v>-8.549999999999951</c:v>
                </c:pt>
                <c:pt idx="70">
                  <c:v>-8.4999999999999503</c:v>
                </c:pt>
                <c:pt idx="71">
                  <c:v>-8.4499999999999496</c:v>
                </c:pt>
                <c:pt idx="72">
                  <c:v>-8.3999999999999488</c:v>
                </c:pt>
                <c:pt idx="73">
                  <c:v>-8.3499999999999481</c:v>
                </c:pt>
                <c:pt idx="74">
                  <c:v>-8.2999999999999474</c:v>
                </c:pt>
                <c:pt idx="75">
                  <c:v>-8.2499999999999467</c:v>
                </c:pt>
                <c:pt idx="76">
                  <c:v>-8.199999999999946</c:v>
                </c:pt>
                <c:pt idx="77">
                  <c:v>-8.1499999999999453</c:v>
                </c:pt>
                <c:pt idx="78">
                  <c:v>-8.0999999999999446</c:v>
                </c:pt>
                <c:pt idx="79">
                  <c:v>-8.0499999999999439</c:v>
                </c:pt>
                <c:pt idx="80">
                  <c:v>-7.999999999999944</c:v>
                </c:pt>
                <c:pt idx="81">
                  <c:v>-7.9499999999999442</c:v>
                </c:pt>
                <c:pt idx="82">
                  <c:v>-7.8999999999999444</c:v>
                </c:pt>
                <c:pt idx="83">
                  <c:v>-7.8499999999999446</c:v>
                </c:pt>
                <c:pt idx="84">
                  <c:v>-7.7999999999999448</c:v>
                </c:pt>
                <c:pt idx="85">
                  <c:v>-7.7499999999999449</c:v>
                </c:pt>
                <c:pt idx="86">
                  <c:v>-7.6999999999999451</c:v>
                </c:pt>
                <c:pt idx="87">
                  <c:v>-7.6499999999999453</c:v>
                </c:pt>
                <c:pt idx="88">
                  <c:v>-7.5999999999999455</c:v>
                </c:pt>
                <c:pt idx="89">
                  <c:v>-7.5499999999999456</c:v>
                </c:pt>
                <c:pt idx="90">
                  <c:v>-7.4999999999999458</c:v>
                </c:pt>
                <c:pt idx="91">
                  <c:v>-7.449999999999946</c:v>
                </c:pt>
                <c:pt idx="92">
                  <c:v>-7.3999999999999462</c:v>
                </c:pt>
                <c:pt idx="93">
                  <c:v>-7.3499999999999464</c:v>
                </c:pt>
                <c:pt idx="94">
                  <c:v>-7.2999999999999465</c:v>
                </c:pt>
                <c:pt idx="95">
                  <c:v>-7.2499999999999467</c:v>
                </c:pt>
                <c:pt idx="96">
                  <c:v>-7.1999999999999469</c:v>
                </c:pt>
                <c:pt idx="97">
                  <c:v>-7.1499999999999471</c:v>
                </c:pt>
                <c:pt idx="98">
                  <c:v>-7.0999999999999472</c:v>
                </c:pt>
                <c:pt idx="99">
                  <c:v>-7.0499999999999474</c:v>
                </c:pt>
                <c:pt idx="100">
                  <c:v>-6.9999999999999476</c:v>
                </c:pt>
                <c:pt idx="101">
                  <c:v>-6.9499999999999478</c:v>
                </c:pt>
                <c:pt idx="102">
                  <c:v>-6.899999999999948</c:v>
                </c:pt>
                <c:pt idx="103">
                  <c:v>-6.8499999999999481</c:v>
                </c:pt>
                <c:pt idx="104">
                  <c:v>-6.7999999999999483</c:v>
                </c:pt>
                <c:pt idx="105">
                  <c:v>-6.7499999999999485</c:v>
                </c:pt>
                <c:pt idx="106">
                  <c:v>-6.6999999999999487</c:v>
                </c:pt>
                <c:pt idx="107">
                  <c:v>-6.6499999999999488</c:v>
                </c:pt>
                <c:pt idx="108">
                  <c:v>-6.599999999999949</c:v>
                </c:pt>
                <c:pt idx="109">
                  <c:v>-6.5499999999999492</c:v>
                </c:pt>
                <c:pt idx="110">
                  <c:v>-6.4999999999999494</c:v>
                </c:pt>
                <c:pt idx="111">
                  <c:v>-6.4499999999999496</c:v>
                </c:pt>
                <c:pt idx="112">
                  <c:v>-6.3999999999999497</c:v>
                </c:pt>
                <c:pt idx="113">
                  <c:v>-6.3499999999999499</c:v>
                </c:pt>
                <c:pt idx="114">
                  <c:v>-6.2999999999999501</c:v>
                </c:pt>
                <c:pt idx="115">
                  <c:v>-6.2499999999999503</c:v>
                </c:pt>
                <c:pt idx="116">
                  <c:v>-6.1999999999999504</c:v>
                </c:pt>
                <c:pt idx="117">
                  <c:v>-6.1499999999999506</c:v>
                </c:pt>
                <c:pt idx="118">
                  <c:v>-6.0999999999999508</c:v>
                </c:pt>
                <c:pt idx="119">
                  <c:v>-6.049999999999951</c:v>
                </c:pt>
                <c:pt idx="120">
                  <c:v>-5.9999999999999512</c:v>
                </c:pt>
                <c:pt idx="121">
                  <c:v>-5.9499999999999513</c:v>
                </c:pt>
                <c:pt idx="122">
                  <c:v>-5.8999999999999515</c:v>
                </c:pt>
                <c:pt idx="123">
                  <c:v>-5.8499999999999517</c:v>
                </c:pt>
                <c:pt idx="124">
                  <c:v>-5.7999999999999519</c:v>
                </c:pt>
                <c:pt idx="125">
                  <c:v>-5.749999999999952</c:v>
                </c:pt>
                <c:pt idx="126">
                  <c:v>-5.6999999999999522</c:v>
                </c:pt>
                <c:pt idx="127">
                  <c:v>-5.6499999999999524</c:v>
                </c:pt>
                <c:pt idx="128">
                  <c:v>-5.5999999999999526</c:v>
                </c:pt>
                <c:pt idx="129">
                  <c:v>-5.5499999999999527</c:v>
                </c:pt>
                <c:pt idx="130">
                  <c:v>-5.4999999999999529</c:v>
                </c:pt>
                <c:pt idx="131">
                  <c:v>-5.4499999999999531</c:v>
                </c:pt>
                <c:pt idx="132">
                  <c:v>-5.3999999999999533</c:v>
                </c:pt>
                <c:pt idx="133">
                  <c:v>-5.3499999999999535</c:v>
                </c:pt>
                <c:pt idx="134">
                  <c:v>-5.2999999999999536</c:v>
                </c:pt>
                <c:pt idx="135">
                  <c:v>-5.2499999999999538</c:v>
                </c:pt>
                <c:pt idx="136">
                  <c:v>-5.199999999999954</c:v>
                </c:pt>
                <c:pt idx="137">
                  <c:v>-5.1499999999999542</c:v>
                </c:pt>
                <c:pt idx="138">
                  <c:v>-5.0999999999999543</c:v>
                </c:pt>
                <c:pt idx="139">
                  <c:v>-5.0499999999999545</c:v>
                </c:pt>
                <c:pt idx="140">
                  <c:v>-4.9999999999999547</c:v>
                </c:pt>
                <c:pt idx="141">
                  <c:v>-4.9499999999999549</c:v>
                </c:pt>
                <c:pt idx="142">
                  <c:v>-4.8999999999999551</c:v>
                </c:pt>
                <c:pt idx="143">
                  <c:v>-4.8499999999999552</c:v>
                </c:pt>
                <c:pt idx="144">
                  <c:v>-4.7999999999999554</c:v>
                </c:pt>
                <c:pt idx="145">
                  <c:v>-4.7499999999999556</c:v>
                </c:pt>
                <c:pt idx="146">
                  <c:v>-4.6999999999999558</c:v>
                </c:pt>
                <c:pt idx="147">
                  <c:v>-4.6499999999999559</c:v>
                </c:pt>
                <c:pt idx="148">
                  <c:v>-4.5999999999999561</c:v>
                </c:pt>
                <c:pt idx="149">
                  <c:v>-4.5499999999999563</c:v>
                </c:pt>
                <c:pt idx="150">
                  <c:v>-4.4999999999999565</c:v>
                </c:pt>
                <c:pt idx="151">
                  <c:v>-4.4499999999999567</c:v>
                </c:pt>
                <c:pt idx="152">
                  <c:v>-4.3999999999999568</c:v>
                </c:pt>
                <c:pt idx="153">
                  <c:v>-4.349999999999957</c:v>
                </c:pt>
                <c:pt idx="154">
                  <c:v>-4.2999999999999572</c:v>
                </c:pt>
                <c:pt idx="155">
                  <c:v>-4.2499999999999574</c:v>
                </c:pt>
                <c:pt idx="156">
                  <c:v>-4.1999999999999575</c:v>
                </c:pt>
                <c:pt idx="157">
                  <c:v>-4.1499999999999577</c:v>
                </c:pt>
                <c:pt idx="158">
                  <c:v>-4.0999999999999579</c:v>
                </c:pt>
                <c:pt idx="159">
                  <c:v>-4.0499999999999581</c:v>
                </c:pt>
                <c:pt idx="160">
                  <c:v>-3.9999999999999583</c:v>
                </c:pt>
                <c:pt idx="161">
                  <c:v>-3.9499999999999584</c:v>
                </c:pt>
                <c:pt idx="162">
                  <c:v>-3.8999999999999586</c:v>
                </c:pt>
                <c:pt idx="163">
                  <c:v>-3.8499999999999588</c:v>
                </c:pt>
                <c:pt idx="164">
                  <c:v>-3.799999999999959</c:v>
                </c:pt>
                <c:pt idx="165">
                  <c:v>-3.7499999999999591</c:v>
                </c:pt>
                <c:pt idx="166">
                  <c:v>-3.6999999999999593</c:v>
                </c:pt>
                <c:pt idx="167">
                  <c:v>-3.6499999999999595</c:v>
                </c:pt>
                <c:pt idx="168">
                  <c:v>-3.5999999999999597</c:v>
                </c:pt>
                <c:pt idx="169">
                  <c:v>-3.5499999999999599</c:v>
                </c:pt>
                <c:pt idx="170">
                  <c:v>-3.49999999999996</c:v>
                </c:pt>
                <c:pt idx="171">
                  <c:v>-3.4499999999999602</c:v>
                </c:pt>
                <c:pt idx="172">
                  <c:v>-3.3999999999999604</c:v>
                </c:pt>
                <c:pt idx="173">
                  <c:v>-3.3499999999999606</c:v>
                </c:pt>
                <c:pt idx="174">
                  <c:v>-3.2999999999999607</c:v>
                </c:pt>
                <c:pt idx="175">
                  <c:v>-3.2499999999999609</c:v>
                </c:pt>
                <c:pt idx="176">
                  <c:v>-3.1999999999999611</c:v>
                </c:pt>
                <c:pt idx="177">
                  <c:v>-3.1499999999999613</c:v>
                </c:pt>
                <c:pt idx="178">
                  <c:v>-3.0999999999999615</c:v>
                </c:pt>
                <c:pt idx="179">
                  <c:v>-3.0499999999999616</c:v>
                </c:pt>
                <c:pt idx="180">
                  <c:v>-2.9999999999999618</c:v>
                </c:pt>
                <c:pt idx="181">
                  <c:v>-2.949999999999962</c:v>
                </c:pt>
                <c:pt idx="182">
                  <c:v>-2.8999999999999622</c:v>
                </c:pt>
                <c:pt idx="183">
                  <c:v>-2.8499999999999623</c:v>
                </c:pt>
                <c:pt idx="184">
                  <c:v>-2.7999999999999625</c:v>
                </c:pt>
                <c:pt idx="185">
                  <c:v>-2.7499999999999627</c:v>
                </c:pt>
                <c:pt idx="186">
                  <c:v>-2.6999999999999629</c:v>
                </c:pt>
                <c:pt idx="187">
                  <c:v>-2.6499999999999631</c:v>
                </c:pt>
                <c:pt idx="188">
                  <c:v>-2.5999999999999632</c:v>
                </c:pt>
                <c:pt idx="189">
                  <c:v>-2.5499999999999634</c:v>
                </c:pt>
                <c:pt idx="190">
                  <c:v>-2.4999999999999636</c:v>
                </c:pt>
                <c:pt idx="191">
                  <c:v>-2.4499999999999638</c:v>
                </c:pt>
                <c:pt idx="192">
                  <c:v>-2.3999999999999639</c:v>
                </c:pt>
                <c:pt idx="193">
                  <c:v>-2.3499999999999641</c:v>
                </c:pt>
                <c:pt idx="194">
                  <c:v>-2.2999999999999643</c:v>
                </c:pt>
                <c:pt idx="195">
                  <c:v>-2.2499999999999645</c:v>
                </c:pt>
                <c:pt idx="196">
                  <c:v>-2.1999999999999647</c:v>
                </c:pt>
                <c:pt idx="197">
                  <c:v>-2.1499999999999648</c:v>
                </c:pt>
                <c:pt idx="198">
                  <c:v>-2.099999999999965</c:v>
                </c:pt>
                <c:pt idx="199">
                  <c:v>-2.0499999999999652</c:v>
                </c:pt>
                <c:pt idx="200">
                  <c:v>-1.9999999999999651</c:v>
                </c:pt>
                <c:pt idx="201">
                  <c:v>-1.9499999999999651</c:v>
                </c:pt>
                <c:pt idx="202">
                  <c:v>-1.8999999999999651</c:v>
                </c:pt>
                <c:pt idx="203">
                  <c:v>-1.849999999999965</c:v>
                </c:pt>
                <c:pt idx="204">
                  <c:v>-1.799999999999965</c:v>
                </c:pt>
                <c:pt idx="205">
                  <c:v>-1.7499999999999649</c:v>
                </c:pt>
                <c:pt idx="206">
                  <c:v>-1.6999999999999649</c:v>
                </c:pt>
                <c:pt idx="207">
                  <c:v>-1.6499999999999648</c:v>
                </c:pt>
                <c:pt idx="208">
                  <c:v>-1.5999999999999648</c:v>
                </c:pt>
                <c:pt idx="209">
                  <c:v>-1.5499999999999647</c:v>
                </c:pt>
                <c:pt idx="210">
                  <c:v>-1.4999999999999647</c:v>
                </c:pt>
                <c:pt idx="211">
                  <c:v>-1.4499999999999647</c:v>
                </c:pt>
                <c:pt idx="212">
                  <c:v>-1.3999999999999646</c:v>
                </c:pt>
                <c:pt idx="213">
                  <c:v>-1.3499999999999646</c:v>
                </c:pt>
                <c:pt idx="214">
                  <c:v>-1.2999999999999645</c:v>
                </c:pt>
                <c:pt idx="215">
                  <c:v>-1.2499999999999645</c:v>
                </c:pt>
                <c:pt idx="216">
                  <c:v>-1.1999999999999644</c:v>
                </c:pt>
                <c:pt idx="217">
                  <c:v>-1.1499999999999644</c:v>
                </c:pt>
                <c:pt idx="218">
                  <c:v>-1.0999999999999643</c:v>
                </c:pt>
                <c:pt idx="219">
                  <c:v>-1.0499999999999643</c:v>
                </c:pt>
                <c:pt idx="220">
                  <c:v>-0.99999999999996425</c:v>
                </c:pt>
                <c:pt idx="221">
                  <c:v>-0.94999999999996421</c:v>
                </c:pt>
                <c:pt idx="222">
                  <c:v>-0.89999999999996416</c:v>
                </c:pt>
                <c:pt idx="223">
                  <c:v>-0.84999999999996412</c:v>
                </c:pt>
                <c:pt idx="224">
                  <c:v>-0.79999999999996407</c:v>
                </c:pt>
                <c:pt idx="225">
                  <c:v>-0.74999999999996403</c:v>
                </c:pt>
                <c:pt idx="226">
                  <c:v>-0.69999999999996398</c:v>
                </c:pt>
                <c:pt idx="227">
                  <c:v>-0.64999999999996394</c:v>
                </c:pt>
                <c:pt idx="228">
                  <c:v>-0.5999999999999639</c:v>
                </c:pt>
                <c:pt idx="229">
                  <c:v>-0.54999999999996385</c:v>
                </c:pt>
                <c:pt idx="230">
                  <c:v>-0.49999999999996386</c:v>
                </c:pt>
                <c:pt idx="231">
                  <c:v>-0.44999999999996387</c:v>
                </c:pt>
                <c:pt idx="232">
                  <c:v>-0.39999999999996388</c:v>
                </c:pt>
                <c:pt idx="233">
                  <c:v>-0.3499999999999639</c:v>
                </c:pt>
                <c:pt idx="234">
                  <c:v>-0.29999999999996391</c:v>
                </c:pt>
                <c:pt idx="235">
                  <c:v>-0.24999999999996392</c:v>
                </c:pt>
                <c:pt idx="236">
                  <c:v>-0.19999999999996393</c:v>
                </c:pt>
                <c:pt idx="237">
                  <c:v>-0.14999999999996394</c:v>
                </c:pt>
                <c:pt idx="238">
                  <c:v>-9.9999999999963937E-2</c:v>
                </c:pt>
                <c:pt idx="239">
                  <c:v>-4.9999999999963934E-2</c:v>
                </c:pt>
                <c:pt idx="240">
                  <c:v>3.6068370512509773E-14</c:v>
                </c:pt>
                <c:pt idx="241">
                  <c:v>5.0000000000036071E-2</c:v>
                </c:pt>
                <c:pt idx="242">
                  <c:v>0.10000000000003607</c:v>
                </c:pt>
                <c:pt idx="243">
                  <c:v>0.15000000000003608</c:v>
                </c:pt>
                <c:pt idx="244">
                  <c:v>0.20000000000003609</c:v>
                </c:pt>
                <c:pt idx="245">
                  <c:v>0.25000000000003608</c:v>
                </c:pt>
                <c:pt idx="246">
                  <c:v>0.30000000000003607</c:v>
                </c:pt>
                <c:pt idx="247">
                  <c:v>0.35000000000003606</c:v>
                </c:pt>
                <c:pt idx="248">
                  <c:v>0.40000000000003605</c:v>
                </c:pt>
                <c:pt idx="249">
                  <c:v>0.45000000000003604</c:v>
                </c:pt>
                <c:pt idx="250">
                  <c:v>0.50000000000003608</c:v>
                </c:pt>
                <c:pt idx="251">
                  <c:v>0.55000000000003613</c:v>
                </c:pt>
                <c:pt idx="252">
                  <c:v>0.60000000000003617</c:v>
                </c:pt>
                <c:pt idx="253">
                  <c:v>0.65000000000003622</c:v>
                </c:pt>
                <c:pt idx="254">
                  <c:v>0.70000000000003626</c:v>
                </c:pt>
                <c:pt idx="255">
                  <c:v>0.7500000000000363</c:v>
                </c:pt>
                <c:pt idx="256">
                  <c:v>0.80000000000003635</c:v>
                </c:pt>
                <c:pt idx="257">
                  <c:v>0.85000000000003639</c:v>
                </c:pt>
                <c:pt idx="258">
                  <c:v>0.90000000000003644</c:v>
                </c:pt>
                <c:pt idx="259">
                  <c:v>0.95000000000003648</c:v>
                </c:pt>
                <c:pt idx="260">
                  <c:v>0</c:v>
                </c:pt>
                <c:pt idx="261">
                  <c:v>0.05</c:v>
                </c:pt>
                <c:pt idx="262">
                  <c:v>0.1</c:v>
                </c:pt>
                <c:pt idx="263">
                  <c:v>0.15000000000000002</c:v>
                </c:pt>
                <c:pt idx="264">
                  <c:v>0.2</c:v>
                </c:pt>
                <c:pt idx="265">
                  <c:v>0.25</c:v>
                </c:pt>
                <c:pt idx="266">
                  <c:v>0.3</c:v>
                </c:pt>
                <c:pt idx="267">
                  <c:v>0.35</c:v>
                </c:pt>
                <c:pt idx="268">
                  <c:v>0.39999999999999997</c:v>
                </c:pt>
                <c:pt idx="269">
                  <c:v>0.44999999999999996</c:v>
                </c:pt>
                <c:pt idx="270">
                  <c:v>0.49999999999999994</c:v>
                </c:pt>
                <c:pt idx="271">
                  <c:v>0.54999999999999993</c:v>
                </c:pt>
                <c:pt idx="272">
                  <c:v>0.6</c:v>
                </c:pt>
                <c:pt idx="273">
                  <c:v>0.65</c:v>
                </c:pt>
                <c:pt idx="274">
                  <c:v>0.70000000000000007</c:v>
                </c:pt>
                <c:pt idx="275">
                  <c:v>0.75000000000000011</c:v>
                </c:pt>
                <c:pt idx="276">
                  <c:v>0.80000000000000016</c:v>
                </c:pt>
                <c:pt idx="277">
                  <c:v>0.8500000000000002</c:v>
                </c:pt>
                <c:pt idx="278">
                  <c:v>0.90000000000000024</c:v>
                </c:pt>
                <c:pt idx="279">
                  <c:v>0.95000000000000029</c:v>
                </c:pt>
                <c:pt idx="280">
                  <c:v>1.0000000000000002</c:v>
                </c:pt>
                <c:pt idx="281">
                  <c:v>0</c:v>
                </c:pt>
                <c:pt idx="282">
                  <c:v>0.05</c:v>
                </c:pt>
                <c:pt idx="283">
                  <c:v>0.1</c:v>
                </c:pt>
                <c:pt idx="284">
                  <c:v>0.15000000000000002</c:v>
                </c:pt>
                <c:pt idx="285">
                  <c:v>0.2</c:v>
                </c:pt>
                <c:pt idx="286">
                  <c:v>0.25</c:v>
                </c:pt>
                <c:pt idx="287">
                  <c:v>0.3</c:v>
                </c:pt>
                <c:pt idx="288">
                  <c:v>0.35</c:v>
                </c:pt>
                <c:pt idx="289">
                  <c:v>0.39999999999999997</c:v>
                </c:pt>
                <c:pt idx="290">
                  <c:v>0.44999999999999996</c:v>
                </c:pt>
                <c:pt idx="291">
                  <c:v>0.49999999999999994</c:v>
                </c:pt>
                <c:pt idx="292">
                  <c:v>0.54999999999999993</c:v>
                </c:pt>
                <c:pt idx="293">
                  <c:v>0.6</c:v>
                </c:pt>
              </c:numCache>
            </c:numRef>
          </c:xVal>
          <c:yVal>
            <c:numRef>
              <c:f>Limpa!$L$51:$L$344</c:f>
              <c:numCache>
                <c:formatCode>0.00</c:formatCode>
                <c:ptCount val="294"/>
                <c:pt idx="0">
                  <c:v>-12</c:v>
                </c:pt>
                <c:pt idx="1">
                  <c:v>-11.95</c:v>
                </c:pt>
                <c:pt idx="2">
                  <c:v>-11.9</c:v>
                </c:pt>
                <c:pt idx="3">
                  <c:v>-11.849999999999998</c:v>
                </c:pt>
                <c:pt idx="4">
                  <c:v>-11.799999999999999</c:v>
                </c:pt>
                <c:pt idx="5">
                  <c:v>-11.749999999999998</c:v>
                </c:pt>
                <c:pt idx="6">
                  <c:v>-11.699999999999996</c:v>
                </c:pt>
                <c:pt idx="7">
                  <c:v>-11.649999999999997</c:v>
                </c:pt>
                <c:pt idx="8">
                  <c:v>-11.599999999999994</c:v>
                </c:pt>
                <c:pt idx="9">
                  <c:v>-11.549999999999995</c:v>
                </c:pt>
                <c:pt idx="10">
                  <c:v>-11.499999999999995</c:v>
                </c:pt>
                <c:pt idx="11">
                  <c:v>-11.449999999999992</c:v>
                </c:pt>
                <c:pt idx="12">
                  <c:v>-11.399999999999993</c:v>
                </c:pt>
                <c:pt idx="13">
                  <c:v>-11.349999999999991</c:v>
                </c:pt>
                <c:pt idx="14">
                  <c:v>-11.299999999999992</c:v>
                </c:pt>
                <c:pt idx="15">
                  <c:v>-11.249999999999991</c:v>
                </c:pt>
                <c:pt idx="16">
                  <c:v>-11.199999999999989</c:v>
                </c:pt>
                <c:pt idx="17">
                  <c:v>-11.14999999999999</c:v>
                </c:pt>
                <c:pt idx="18">
                  <c:v>-11.099999999999987</c:v>
                </c:pt>
                <c:pt idx="19">
                  <c:v>-11.049999999999988</c:v>
                </c:pt>
                <c:pt idx="20">
                  <c:v>-10.999999999999988</c:v>
                </c:pt>
                <c:pt idx="21">
                  <c:v>-10.949999999999985</c:v>
                </c:pt>
                <c:pt idx="22">
                  <c:v>-10.899999999999986</c:v>
                </c:pt>
                <c:pt idx="23">
                  <c:v>-10.849999999999984</c:v>
                </c:pt>
                <c:pt idx="24">
                  <c:v>-10.799999999999985</c:v>
                </c:pt>
                <c:pt idx="25">
                  <c:v>-10.749999999999984</c:v>
                </c:pt>
                <c:pt idx="26">
                  <c:v>-10.699999999999982</c:v>
                </c:pt>
                <c:pt idx="27">
                  <c:v>-10.649999999999983</c:v>
                </c:pt>
                <c:pt idx="28">
                  <c:v>-10.59999999999998</c:v>
                </c:pt>
                <c:pt idx="29">
                  <c:v>-10.549999999999981</c:v>
                </c:pt>
                <c:pt idx="30">
                  <c:v>-10.49999999999998</c:v>
                </c:pt>
                <c:pt idx="31">
                  <c:v>-10.449999999999978</c:v>
                </c:pt>
                <c:pt idx="32">
                  <c:v>-10.399999999999979</c:v>
                </c:pt>
                <c:pt idx="33">
                  <c:v>-10.349999999999977</c:v>
                </c:pt>
                <c:pt idx="34">
                  <c:v>-10.299999999999978</c:v>
                </c:pt>
                <c:pt idx="35">
                  <c:v>-10.249999999999975</c:v>
                </c:pt>
                <c:pt idx="36">
                  <c:v>-10.199999999999974</c:v>
                </c:pt>
                <c:pt idx="37">
                  <c:v>-10.149999999999975</c:v>
                </c:pt>
                <c:pt idx="38">
                  <c:v>-10.099999999999973</c:v>
                </c:pt>
                <c:pt idx="39">
                  <c:v>-10.049999999999974</c:v>
                </c:pt>
                <c:pt idx="40">
                  <c:v>-9.9999999999999716</c:v>
                </c:pt>
                <c:pt idx="41">
                  <c:v>-9.9499999999999709</c:v>
                </c:pt>
                <c:pt idx="42">
                  <c:v>-9.8999999999999719</c:v>
                </c:pt>
                <c:pt idx="43">
                  <c:v>-9.8499999999999694</c:v>
                </c:pt>
                <c:pt idx="44">
                  <c:v>-9.7999999999999705</c:v>
                </c:pt>
                <c:pt idx="45">
                  <c:v>-9.749999999999968</c:v>
                </c:pt>
                <c:pt idx="46">
                  <c:v>-9.6999999999999673</c:v>
                </c:pt>
                <c:pt idx="47">
                  <c:v>-9.6499999999999684</c:v>
                </c:pt>
                <c:pt idx="48">
                  <c:v>-9.5999999999999659</c:v>
                </c:pt>
                <c:pt idx="49">
                  <c:v>-9.549999999999967</c:v>
                </c:pt>
                <c:pt idx="50">
                  <c:v>-9.4999999999999645</c:v>
                </c:pt>
                <c:pt idx="51">
                  <c:v>-9.4499999999999655</c:v>
                </c:pt>
                <c:pt idx="52">
                  <c:v>-9.3999999999999648</c:v>
                </c:pt>
                <c:pt idx="53">
                  <c:v>-9.3499999999999623</c:v>
                </c:pt>
                <c:pt idx="54">
                  <c:v>-9.2999999999999634</c:v>
                </c:pt>
                <c:pt idx="55">
                  <c:v>-9.2499999999999609</c:v>
                </c:pt>
                <c:pt idx="56">
                  <c:v>-9.199999999999962</c:v>
                </c:pt>
                <c:pt idx="57">
                  <c:v>-9.1499999999999613</c:v>
                </c:pt>
                <c:pt idx="58">
                  <c:v>-9.0999999999999588</c:v>
                </c:pt>
                <c:pt idx="59">
                  <c:v>-9.0499999999999599</c:v>
                </c:pt>
                <c:pt idx="60">
                  <c:v>-8.9999999999999574</c:v>
                </c:pt>
                <c:pt idx="61">
                  <c:v>-8.9499999999999584</c:v>
                </c:pt>
                <c:pt idx="62">
                  <c:v>-8.8999999999999577</c:v>
                </c:pt>
                <c:pt idx="63">
                  <c:v>-8.8499999999999552</c:v>
                </c:pt>
                <c:pt idx="64">
                  <c:v>-8.7999999999999563</c:v>
                </c:pt>
                <c:pt idx="65">
                  <c:v>-8.7499999999999538</c:v>
                </c:pt>
                <c:pt idx="66">
                  <c:v>-8.6999999999999549</c:v>
                </c:pt>
                <c:pt idx="67">
                  <c:v>-8.6499999999999524</c:v>
                </c:pt>
                <c:pt idx="68">
                  <c:v>-8.5999999999999517</c:v>
                </c:pt>
                <c:pt idx="69">
                  <c:v>-8.5499999999999527</c:v>
                </c:pt>
                <c:pt idx="70">
                  <c:v>-8.4999999999999503</c:v>
                </c:pt>
                <c:pt idx="71">
                  <c:v>-8.4499999999999513</c:v>
                </c:pt>
                <c:pt idx="72">
                  <c:v>-8.3999999999999506</c:v>
                </c:pt>
                <c:pt idx="73">
                  <c:v>-8.3499999999999481</c:v>
                </c:pt>
                <c:pt idx="74">
                  <c:v>-8.2999999999999492</c:v>
                </c:pt>
                <c:pt idx="75">
                  <c:v>-8.2499999999999467</c:v>
                </c:pt>
                <c:pt idx="76">
                  <c:v>-8.1999999999999478</c:v>
                </c:pt>
                <c:pt idx="77">
                  <c:v>-8.1499999999999453</c:v>
                </c:pt>
                <c:pt idx="78">
                  <c:v>-8.0999999999999446</c:v>
                </c:pt>
                <c:pt idx="79">
                  <c:v>-8.0499999999999456</c:v>
                </c:pt>
                <c:pt idx="80">
                  <c:v>-7.9999999999999449</c:v>
                </c:pt>
                <c:pt idx="81">
                  <c:v>-7.9499999999999451</c:v>
                </c:pt>
                <c:pt idx="82">
                  <c:v>-7.8999999999999453</c:v>
                </c:pt>
                <c:pt idx="83">
                  <c:v>-7.8499999999999455</c:v>
                </c:pt>
                <c:pt idx="84">
                  <c:v>-7.7999999999999456</c:v>
                </c:pt>
                <c:pt idx="85">
                  <c:v>-7.7499999999999458</c:v>
                </c:pt>
                <c:pt idx="86">
                  <c:v>-7.699999999999946</c:v>
                </c:pt>
                <c:pt idx="87">
                  <c:v>-7.6499999999999471</c:v>
                </c:pt>
                <c:pt idx="88">
                  <c:v>-7.5999999999999472</c:v>
                </c:pt>
                <c:pt idx="89">
                  <c:v>-7.5499999999999474</c:v>
                </c:pt>
                <c:pt idx="90">
                  <c:v>-7.4999999999999476</c:v>
                </c:pt>
                <c:pt idx="91">
                  <c:v>-7.449999999999946</c:v>
                </c:pt>
                <c:pt idx="92">
                  <c:v>-7.3999999999999462</c:v>
                </c:pt>
                <c:pt idx="93">
                  <c:v>-7.3499999999999464</c:v>
                </c:pt>
                <c:pt idx="94">
                  <c:v>-7.2999999999999465</c:v>
                </c:pt>
                <c:pt idx="95">
                  <c:v>-7.2499999999999467</c:v>
                </c:pt>
                <c:pt idx="96">
                  <c:v>-7.1999999999999469</c:v>
                </c:pt>
                <c:pt idx="97">
                  <c:v>-7.1499999999999471</c:v>
                </c:pt>
                <c:pt idx="98">
                  <c:v>-7.0999999999999472</c:v>
                </c:pt>
                <c:pt idx="99">
                  <c:v>-7.0499999999999474</c:v>
                </c:pt>
                <c:pt idx="100">
                  <c:v>-6.9999999999999476</c:v>
                </c:pt>
                <c:pt idx="101">
                  <c:v>-6.9499999999999478</c:v>
                </c:pt>
                <c:pt idx="102">
                  <c:v>-6.899999999999948</c:v>
                </c:pt>
                <c:pt idx="103">
                  <c:v>-6.8499999999999481</c:v>
                </c:pt>
                <c:pt idx="104">
                  <c:v>-6.7999999999999483</c:v>
                </c:pt>
                <c:pt idx="105">
                  <c:v>-6.7499999999999485</c:v>
                </c:pt>
                <c:pt idx="106">
                  <c:v>-6.6999999999999487</c:v>
                </c:pt>
                <c:pt idx="107">
                  <c:v>-6.6499999999999488</c:v>
                </c:pt>
                <c:pt idx="108">
                  <c:v>-6.5999999999999499</c:v>
                </c:pt>
                <c:pt idx="109">
                  <c:v>-6.5499999999999501</c:v>
                </c:pt>
                <c:pt idx="110">
                  <c:v>-6.4999999999999503</c:v>
                </c:pt>
                <c:pt idx="111">
                  <c:v>-6.4499999999999504</c:v>
                </c:pt>
                <c:pt idx="112">
                  <c:v>-6.3999999999999506</c:v>
                </c:pt>
                <c:pt idx="113">
                  <c:v>-6.3499999999999508</c:v>
                </c:pt>
                <c:pt idx="114">
                  <c:v>-6.299999999999951</c:v>
                </c:pt>
                <c:pt idx="115">
                  <c:v>-6.2499999999999512</c:v>
                </c:pt>
                <c:pt idx="116">
                  <c:v>-6.1999999999999513</c:v>
                </c:pt>
                <c:pt idx="117">
                  <c:v>-6.1499999999999515</c:v>
                </c:pt>
                <c:pt idx="118">
                  <c:v>-6.0999999999999517</c:v>
                </c:pt>
                <c:pt idx="119">
                  <c:v>-6.0499999999999519</c:v>
                </c:pt>
                <c:pt idx="120">
                  <c:v>-5.999999999999952</c:v>
                </c:pt>
                <c:pt idx="121">
                  <c:v>-5.9499999999999522</c:v>
                </c:pt>
                <c:pt idx="122">
                  <c:v>-5.8999999999999524</c:v>
                </c:pt>
                <c:pt idx="123">
                  <c:v>-5.8499999999999526</c:v>
                </c:pt>
                <c:pt idx="124">
                  <c:v>-5.7999999999999527</c:v>
                </c:pt>
                <c:pt idx="125">
                  <c:v>-5.749999999999952</c:v>
                </c:pt>
                <c:pt idx="126">
                  <c:v>-5.6999999999999522</c:v>
                </c:pt>
                <c:pt idx="127">
                  <c:v>-5.6499999999999524</c:v>
                </c:pt>
                <c:pt idx="128">
                  <c:v>-5.5999999999999526</c:v>
                </c:pt>
                <c:pt idx="129">
                  <c:v>-5.5499999999999527</c:v>
                </c:pt>
                <c:pt idx="130">
                  <c:v>-5.4999999999999529</c:v>
                </c:pt>
                <c:pt idx="131">
                  <c:v>-5.4499999999999531</c:v>
                </c:pt>
                <c:pt idx="132">
                  <c:v>-5.3999999999999533</c:v>
                </c:pt>
                <c:pt idx="133">
                  <c:v>-5.3499999999999535</c:v>
                </c:pt>
                <c:pt idx="134">
                  <c:v>-5.2999999999999545</c:v>
                </c:pt>
                <c:pt idx="135">
                  <c:v>-5.2499999999999547</c:v>
                </c:pt>
                <c:pt idx="136">
                  <c:v>-5.1999999999999549</c:v>
                </c:pt>
                <c:pt idx="137">
                  <c:v>-5.1499999999999551</c:v>
                </c:pt>
                <c:pt idx="138">
                  <c:v>-5.0999999999999552</c:v>
                </c:pt>
                <c:pt idx="139">
                  <c:v>-5.0499999999999554</c:v>
                </c:pt>
                <c:pt idx="140">
                  <c:v>-4.9999999999999556</c:v>
                </c:pt>
                <c:pt idx="141">
                  <c:v>-4.9499999999999558</c:v>
                </c:pt>
                <c:pt idx="142">
                  <c:v>-4.8999999999999559</c:v>
                </c:pt>
                <c:pt idx="143">
                  <c:v>-4.8499999999999561</c:v>
                </c:pt>
                <c:pt idx="144">
                  <c:v>-4.7999999999999563</c:v>
                </c:pt>
                <c:pt idx="145">
                  <c:v>-4.7499999999999565</c:v>
                </c:pt>
                <c:pt idx="146">
                  <c:v>-4.6999999999999567</c:v>
                </c:pt>
                <c:pt idx="147">
                  <c:v>-4.6499999999999559</c:v>
                </c:pt>
                <c:pt idx="148">
                  <c:v>-4.5999999999999561</c:v>
                </c:pt>
                <c:pt idx="149">
                  <c:v>-4.5499999999999563</c:v>
                </c:pt>
                <c:pt idx="150">
                  <c:v>-4.4999999999999565</c:v>
                </c:pt>
                <c:pt idx="151">
                  <c:v>-4.4499999999999567</c:v>
                </c:pt>
                <c:pt idx="152">
                  <c:v>-4.3999999999999568</c:v>
                </c:pt>
                <c:pt idx="153">
                  <c:v>-4.349999999999957</c:v>
                </c:pt>
                <c:pt idx="154">
                  <c:v>-4.2999999999999572</c:v>
                </c:pt>
                <c:pt idx="155">
                  <c:v>-4.2499999999999574</c:v>
                </c:pt>
                <c:pt idx="156">
                  <c:v>-4.1999999999999575</c:v>
                </c:pt>
                <c:pt idx="157">
                  <c:v>-4.1499999999999577</c:v>
                </c:pt>
                <c:pt idx="158">
                  <c:v>-4.0999999999999579</c:v>
                </c:pt>
                <c:pt idx="159">
                  <c:v>-4.0499999999999581</c:v>
                </c:pt>
                <c:pt idx="160">
                  <c:v>-3.9999999999999587</c:v>
                </c:pt>
                <c:pt idx="161">
                  <c:v>-3.9499999999999589</c:v>
                </c:pt>
                <c:pt idx="162">
                  <c:v>-3.8999999999999591</c:v>
                </c:pt>
                <c:pt idx="163">
                  <c:v>-3.8499999999999592</c:v>
                </c:pt>
                <c:pt idx="164">
                  <c:v>-3.7999999999999594</c:v>
                </c:pt>
                <c:pt idx="165">
                  <c:v>-3.7499999999999596</c:v>
                </c:pt>
                <c:pt idx="166">
                  <c:v>-3.6999999999999602</c:v>
                </c:pt>
                <c:pt idx="167">
                  <c:v>-3.6499999999999604</c:v>
                </c:pt>
                <c:pt idx="168">
                  <c:v>-3.5999999999999606</c:v>
                </c:pt>
                <c:pt idx="169">
                  <c:v>-3.5499999999999599</c:v>
                </c:pt>
                <c:pt idx="170">
                  <c:v>-3.49999999999996</c:v>
                </c:pt>
                <c:pt idx="171">
                  <c:v>-3.4499999999999607</c:v>
                </c:pt>
                <c:pt idx="172">
                  <c:v>-3.3999999999999608</c:v>
                </c:pt>
                <c:pt idx="173">
                  <c:v>-3.349999999999961</c:v>
                </c:pt>
                <c:pt idx="174">
                  <c:v>-3.2999999999999612</c:v>
                </c:pt>
                <c:pt idx="175">
                  <c:v>-3.2499999999999609</c:v>
                </c:pt>
                <c:pt idx="176">
                  <c:v>-3.1999999999999611</c:v>
                </c:pt>
                <c:pt idx="177">
                  <c:v>-3.1499999999999613</c:v>
                </c:pt>
                <c:pt idx="178">
                  <c:v>-3.0999999999999619</c:v>
                </c:pt>
                <c:pt idx="179">
                  <c:v>-3.0499999999999621</c:v>
                </c:pt>
                <c:pt idx="180">
                  <c:v>-2.9999999999999623</c:v>
                </c:pt>
                <c:pt idx="181">
                  <c:v>-2.9499999999999624</c:v>
                </c:pt>
                <c:pt idx="182">
                  <c:v>-2.8999999999999626</c:v>
                </c:pt>
                <c:pt idx="183">
                  <c:v>-2.8499999999999628</c:v>
                </c:pt>
                <c:pt idx="184">
                  <c:v>-2.799999999999963</c:v>
                </c:pt>
                <c:pt idx="185">
                  <c:v>-2.7499999999999631</c:v>
                </c:pt>
                <c:pt idx="186">
                  <c:v>-2.6999999999999629</c:v>
                </c:pt>
                <c:pt idx="187">
                  <c:v>-2.6499999999999631</c:v>
                </c:pt>
                <c:pt idx="188">
                  <c:v>-2.5999999999999632</c:v>
                </c:pt>
                <c:pt idx="189">
                  <c:v>-2.5499999999999634</c:v>
                </c:pt>
                <c:pt idx="190">
                  <c:v>-2.499999999999964</c:v>
                </c:pt>
                <c:pt idx="191">
                  <c:v>-2.4499999999999638</c:v>
                </c:pt>
                <c:pt idx="192">
                  <c:v>-2.3999999999999644</c:v>
                </c:pt>
                <c:pt idx="193">
                  <c:v>-2.3499999999999646</c:v>
                </c:pt>
                <c:pt idx="194">
                  <c:v>-2.2999999999999647</c:v>
                </c:pt>
                <c:pt idx="195">
                  <c:v>-2.2499999999999649</c:v>
                </c:pt>
                <c:pt idx="196">
                  <c:v>-2.1999999999999651</c:v>
                </c:pt>
                <c:pt idx="197">
                  <c:v>-2.1499999999999648</c:v>
                </c:pt>
                <c:pt idx="198">
                  <c:v>-2.099999999999965</c:v>
                </c:pt>
                <c:pt idx="199">
                  <c:v>-2.0499999999999652</c:v>
                </c:pt>
                <c:pt idx="200">
                  <c:v>-1.9999999999999656</c:v>
                </c:pt>
                <c:pt idx="201">
                  <c:v>-1.9499999999999653</c:v>
                </c:pt>
                <c:pt idx="202">
                  <c:v>-1.8999999999999651</c:v>
                </c:pt>
                <c:pt idx="203">
                  <c:v>-1.8499999999999652</c:v>
                </c:pt>
                <c:pt idx="204">
                  <c:v>-1.7999999999999652</c:v>
                </c:pt>
                <c:pt idx="205">
                  <c:v>-1.7499999999999649</c:v>
                </c:pt>
                <c:pt idx="206">
                  <c:v>-1.6999999999999649</c:v>
                </c:pt>
                <c:pt idx="207">
                  <c:v>-1.6499999999999651</c:v>
                </c:pt>
                <c:pt idx="208">
                  <c:v>-1.599999999999965</c:v>
                </c:pt>
                <c:pt idx="209">
                  <c:v>-1.5499999999999647</c:v>
                </c:pt>
                <c:pt idx="210">
                  <c:v>-1.4999999999999649</c:v>
                </c:pt>
                <c:pt idx="211">
                  <c:v>-1.4499999999999649</c:v>
                </c:pt>
                <c:pt idx="212">
                  <c:v>-1.3999999999999646</c:v>
                </c:pt>
                <c:pt idx="213">
                  <c:v>-1.3499999999999648</c:v>
                </c:pt>
                <c:pt idx="214">
                  <c:v>-1.2999999999999647</c:v>
                </c:pt>
                <c:pt idx="215">
                  <c:v>-1.2499999999999645</c:v>
                </c:pt>
                <c:pt idx="216">
                  <c:v>-1.1999999999999644</c:v>
                </c:pt>
                <c:pt idx="217">
                  <c:v>-1.1499999999999646</c:v>
                </c:pt>
                <c:pt idx="218">
                  <c:v>-1.0999999999999643</c:v>
                </c:pt>
                <c:pt idx="219">
                  <c:v>-1.0499999999999643</c:v>
                </c:pt>
                <c:pt idx="220">
                  <c:v>-0.99999999999996436</c:v>
                </c:pt>
                <c:pt idx="221">
                  <c:v>-0.94999999999996432</c:v>
                </c:pt>
                <c:pt idx="222">
                  <c:v>-0.89999999999996427</c:v>
                </c:pt>
                <c:pt idx="223">
                  <c:v>-0.84999999999996423</c:v>
                </c:pt>
                <c:pt idx="224">
                  <c:v>-0.79999999999996418</c:v>
                </c:pt>
                <c:pt idx="225">
                  <c:v>-0.74999999999996414</c:v>
                </c:pt>
                <c:pt idx="226">
                  <c:v>-0.69999999999996398</c:v>
                </c:pt>
                <c:pt idx="227">
                  <c:v>-0.64999999999996405</c:v>
                </c:pt>
                <c:pt idx="228">
                  <c:v>-0.5999999999999639</c:v>
                </c:pt>
                <c:pt idx="229">
                  <c:v>-0.54999999999996385</c:v>
                </c:pt>
                <c:pt idx="230">
                  <c:v>-0.49999999999996386</c:v>
                </c:pt>
                <c:pt idx="231">
                  <c:v>-0.44999999999996393</c:v>
                </c:pt>
                <c:pt idx="232">
                  <c:v>-0.39999999999996388</c:v>
                </c:pt>
                <c:pt idx="233">
                  <c:v>-0.34999999999996395</c:v>
                </c:pt>
                <c:pt idx="234">
                  <c:v>-0.29999999999996396</c:v>
                </c:pt>
                <c:pt idx="235">
                  <c:v>-0.249999999999964</c:v>
                </c:pt>
                <c:pt idx="236">
                  <c:v>-0.19999999999996393</c:v>
                </c:pt>
                <c:pt idx="237">
                  <c:v>-0.14999999999996397</c:v>
                </c:pt>
                <c:pt idx="238">
                  <c:v>-9.9999999999963951E-2</c:v>
                </c:pt>
                <c:pt idx="239">
                  <c:v>-4.9999999999963955E-2</c:v>
                </c:pt>
                <c:pt idx="240">
                  <c:v>3.606584724909144E-14</c:v>
                </c:pt>
                <c:pt idx="241">
                  <c:v>5.0000000000036064E-2</c:v>
                </c:pt>
                <c:pt idx="242">
                  <c:v>0.1000000000000361</c:v>
                </c:pt>
                <c:pt idx="243">
                  <c:v>0.15000000000003608</c:v>
                </c:pt>
                <c:pt idx="244">
                  <c:v>0.20000000000003612</c:v>
                </c:pt>
                <c:pt idx="245">
                  <c:v>0.25000000000003608</c:v>
                </c:pt>
                <c:pt idx="246">
                  <c:v>0.30000000000003613</c:v>
                </c:pt>
                <c:pt idx="247">
                  <c:v>0.35000000000003617</c:v>
                </c:pt>
                <c:pt idx="248">
                  <c:v>0.4000000000000361</c:v>
                </c:pt>
                <c:pt idx="249">
                  <c:v>0.45000000000003609</c:v>
                </c:pt>
                <c:pt idx="250">
                  <c:v>0.50000000000003608</c:v>
                </c:pt>
                <c:pt idx="251">
                  <c:v>0.55000000000003624</c:v>
                </c:pt>
                <c:pt idx="252">
                  <c:v>0.60000000000003617</c:v>
                </c:pt>
                <c:pt idx="253">
                  <c:v>0.65000000000003622</c:v>
                </c:pt>
                <c:pt idx="254">
                  <c:v>0.70000000000003637</c:v>
                </c:pt>
                <c:pt idx="255">
                  <c:v>0.7500000000000363</c:v>
                </c:pt>
                <c:pt idx="256">
                  <c:v>0.80000000000003646</c:v>
                </c:pt>
                <c:pt idx="257">
                  <c:v>0.8500000000000365</c:v>
                </c:pt>
                <c:pt idx="258">
                  <c:v>0.90000000000003655</c:v>
                </c:pt>
                <c:pt idx="259">
                  <c:v>0.95000000000003659</c:v>
                </c:pt>
                <c:pt idx="260">
                  <c:v>0</c:v>
                </c:pt>
                <c:pt idx="261">
                  <c:v>5.0000000000000051E-2</c:v>
                </c:pt>
                <c:pt idx="262">
                  <c:v>0.10000000000000002</c:v>
                </c:pt>
                <c:pt idx="263">
                  <c:v>0.15000000000000002</c:v>
                </c:pt>
                <c:pt idx="264">
                  <c:v>0.20000000000000004</c:v>
                </c:pt>
                <c:pt idx="265">
                  <c:v>0.25000000000000006</c:v>
                </c:pt>
                <c:pt idx="266">
                  <c:v>0.30000000000000004</c:v>
                </c:pt>
                <c:pt idx="267">
                  <c:v>0.35</c:v>
                </c:pt>
                <c:pt idx="268">
                  <c:v>0.4</c:v>
                </c:pt>
                <c:pt idx="269">
                  <c:v>0.45</c:v>
                </c:pt>
                <c:pt idx="270">
                  <c:v>0.49999999999999994</c:v>
                </c:pt>
                <c:pt idx="271">
                  <c:v>0.55000000000000004</c:v>
                </c:pt>
                <c:pt idx="272">
                  <c:v>0.6</c:v>
                </c:pt>
                <c:pt idx="273">
                  <c:v>0.65</c:v>
                </c:pt>
                <c:pt idx="274">
                  <c:v>0.70000000000000007</c:v>
                </c:pt>
                <c:pt idx="275">
                  <c:v>0.75000000000000011</c:v>
                </c:pt>
                <c:pt idx="276">
                  <c:v>0.80000000000000027</c:v>
                </c:pt>
                <c:pt idx="277">
                  <c:v>0.8500000000000002</c:v>
                </c:pt>
                <c:pt idx="278">
                  <c:v>0.90000000000000036</c:v>
                </c:pt>
                <c:pt idx="279">
                  <c:v>0.95000000000000029</c:v>
                </c:pt>
                <c:pt idx="280">
                  <c:v>1.0000000000000002</c:v>
                </c:pt>
                <c:pt idx="281">
                  <c:v>0</c:v>
                </c:pt>
                <c:pt idx="282">
                  <c:v>5.0000000000000051E-2</c:v>
                </c:pt>
                <c:pt idx="283">
                  <c:v>0.10000000000000002</c:v>
                </c:pt>
                <c:pt idx="284">
                  <c:v>0.15000000000000002</c:v>
                </c:pt>
                <c:pt idx="285">
                  <c:v>0.20000000000000004</c:v>
                </c:pt>
                <c:pt idx="286">
                  <c:v>0.25000000000000006</c:v>
                </c:pt>
                <c:pt idx="287">
                  <c:v>0.30000000000000004</c:v>
                </c:pt>
                <c:pt idx="288">
                  <c:v>0.35</c:v>
                </c:pt>
                <c:pt idx="289">
                  <c:v>0.4</c:v>
                </c:pt>
                <c:pt idx="290">
                  <c:v>0.45</c:v>
                </c:pt>
                <c:pt idx="291">
                  <c:v>0.49999999999999994</c:v>
                </c:pt>
                <c:pt idx="292">
                  <c:v>0.55000000000000004</c:v>
                </c:pt>
                <c:pt idx="293">
                  <c:v>0.6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06B-4AA2-A8AC-9F12B670B491}"/>
            </c:ext>
          </c:extLst>
        </c:ser>
        <c:ser>
          <c:idx val="0"/>
          <c:order val="1"/>
          <c:tx>
            <c:strRef>
              <c:f>Limpa!$M$48</c:f>
              <c:strCache>
                <c:ptCount val="1"/>
                <c:pt idx="0">
                  <c:v>2.00E-02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Limpa!$A$51:$A$344</c:f>
              <c:numCache>
                <c:formatCode>General</c:formatCode>
                <c:ptCount val="294"/>
                <c:pt idx="0">
                  <c:v>-12</c:v>
                </c:pt>
                <c:pt idx="1">
                  <c:v>-11.95</c:v>
                </c:pt>
                <c:pt idx="2">
                  <c:v>-11.899999999999999</c:v>
                </c:pt>
                <c:pt idx="3">
                  <c:v>-11.849999999999998</c:v>
                </c:pt>
                <c:pt idx="4">
                  <c:v>-11.799999999999997</c:v>
                </c:pt>
                <c:pt idx="5">
                  <c:v>-11.749999999999996</c:v>
                </c:pt>
                <c:pt idx="6">
                  <c:v>-11.699999999999996</c:v>
                </c:pt>
                <c:pt idx="7">
                  <c:v>-11.649999999999995</c:v>
                </c:pt>
                <c:pt idx="8">
                  <c:v>-11.599999999999994</c:v>
                </c:pt>
                <c:pt idx="9">
                  <c:v>-11.549999999999994</c:v>
                </c:pt>
                <c:pt idx="10">
                  <c:v>-11.499999999999993</c:v>
                </c:pt>
                <c:pt idx="11">
                  <c:v>-11.449999999999992</c:v>
                </c:pt>
                <c:pt idx="12">
                  <c:v>-11.399999999999991</c:v>
                </c:pt>
                <c:pt idx="13">
                  <c:v>-11.349999999999991</c:v>
                </c:pt>
                <c:pt idx="14">
                  <c:v>-11.29999999999999</c:v>
                </c:pt>
                <c:pt idx="15">
                  <c:v>-11.249999999999989</c:v>
                </c:pt>
                <c:pt idx="16">
                  <c:v>-11.199999999999989</c:v>
                </c:pt>
                <c:pt idx="17">
                  <c:v>-11.149999999999988</c:v>
                </c:pt>
                <c:pt idx="18">
                  <c:v>-11.099999999999987</c:v>
                </c:pt>
                <c:pt idx="19">
                  <c:v>-11.049999999999986</c:v>
                </c:pt>
                <c:pt idx="20">
                  <c:v>-10.999999999999986</c:v>
                </c:pt>
                <c:pt idx="21">
                  <c:v>-10.949999999999985</c:v>
                </c:pt>
                <c:pt idx="22">
                  <c:v>-10.899999999999984</c:v>
                </c:pt>
                <c:pt idx="23">
                  <c:v>-10.849999999999984</c:v>
                </c:pt>
                <c:pt idx="24">
                  <c:v>-10.799999999999983</c:v>
                </c:pt>
                <c:pt idx="25">
                  <c:v>-10.749999999999982</c:v>
                </c:pt>
                <c:pt idx="26">
                  <c:v>-10.699999999999982</c:v>
                </c:pt>
                <c:pt idx="27">
                  <c:v>-10.649999999999981</c:v>
                </c:pt>
                <c:pt idx="28">
                  <c:v>-10.59999999999998</c:v>
                </c:pt>
                <c:pt idx="29">
                  <c:v>-10.549999999999979</c:v>
                </c:pt>
                <c:pt idx="30">
                  <c:v>-10.499999999999979</c:v>
                </c:pt>
                <c:pt idx="31">
                  <c:v>-10.449999999999978</c:v>
                </c:pt>
                <c:pt idx="32">
                  <c:v>-10.399999999999977</c:v>
                </c:pt>
                <c:pt idx="33">
                  <c:v>-10.349999999999977</c:v>
                </c:pt>
                <c:pt idx="34">
                  <c:v>-10.299999999999976</c:v>
                </c:pt>
                <c:pt idx="35">
                  <c:v>-10.249999999999975</c:v>
                </c:pt>
                <c:pt idx="36">
                  <c:v>-10.199999999999974</c:v>
                </c:pt>
                <c:pt idx="37">
                  <c:v>-10.149999999999974</c:v>
                </c:pt>
                <c:pt idx="38">
                  <c:v>-10.099999999999973</c:v>
                </c:pt>
                <c:pt idx="39">
                  <c:v>-10.049999999999972</c:v>
                </c:pt>
                <c:pt idx="40">
                  <c:v>-9.9999999999999716</c:v>
                </c:pt>
                <c:pt idx="41">
                  <c:v>-9.9499999999999709</c:v>
                </c:pt>
                <c:pt idx="42">
                  <c:v>-9.8999999999999702</c:v>
                </c:pt>
                <c:pt idx="43">
                  <c:v>-9.8499999999999694</c:v>
                </c:pt>
                <c:pt idx="44">
                  <c:v>-9.7999999999999687</c:v>
                </c:pt>
                <c:pt idx="45">
                  <c:v>-9.749999999999968</c:v>
                </c:pt>
                <c:pt idx="46">
                  <c:v>-9.6999999999999673</c:v>
                </c:pt>
                <c:pt idx="47">
                  <c:v>-9.6499999999999666</c:v>
                </c:pt>
                <c:pt idx="48">
                  <c:v>-9.5999999999999659</c:v>
                </c:pt>
                <c:pt idx="49">
                  <c:v>-9.5499999999999652</c:v>
                </c:pt>
                <c:pt idx="50">
                  <c:v>-9.4999999999999645</c:v>
                </c:pt>
                <c:pt idx="51">
                  <c:v>-9.4499999999999638</c:v>
                </c:pt>
                <c:pt idx="52">
                  <c:v>-9.3999999999999631</c:v>
                </c:pt>
                <c:pt idx="53">
                  <c:v>-9.3499999999999623</c:v>
                </c:pt>
                <c:pt idx="54">
                  <c:v>-9.2999999999999616</c:v>
                </c:pt>
                <c:pt idx="55">
                  <c:v>-9.2499999999999609</c:v>
                </c:pt>
                <c:pt idx="56">
                  <c:v>-9.1999999999999602</c:v>
                </c:pt>
                <c:pt idx="57">
                  <c:v>-9.1499999999999595</c:v>
                </c:pt>
                <c:pt idx="58">
                  <c:v>-9.0999999999999588</c:v>
                </c:pt>
                <c:pt idx="59">
                  <c:v>-9.0499999999999581</c:v>
                </c:pt>
                <c:pt idx="60">
                  <c:v>-8.9999999999999574</c:v>
                </c:pt>
                <c:pt idx="61">
                  <c:v>-8.9499999999999567</c:v>
                </c:pt>
                <c:pt idx="62">
                  <c:v>-8.8999999999999559</c:v>
                </c:pt>
                <c:pt idx="63">
                  <c:v>-8.8499999999999552</c:v>
                </c:pt>
                <c:pt idx="64">
                  <c:v>-8.7999999999999545</c:v>
                </c:pt>
                <c:pt idx="65">
                  <c:v>-8.7499999999999538</c:v>
                </c:pt>
                <c:pt idx="66">
                  <c:v>-8.6999999999999531</c:v>
                </c:pt>
                <c:pt idx="67">
                  <c:v>-8.6499999999999524</c:v>
                </c:pt>
                <c:pt idx="68">
                  <c:v>-8.5999999999999517</c:v>
                </c:pt>
                <c:pt idx="69">
                  <c:v>-8.549999999999951</c:v>
                </c:pt>
                <c:pt idx="70">
                  <c:v>-8.4999999999999503</c:v>
                </c:pt>
                <c:pt idx="71">
                  <c:v>-8.4499999999999496</c:v>
                </c:pt>
                <c:pt idx="72">
                  <c:v>-8.3999999999999488</c:v>
                </c:pt>
                <c:pt idx="73">
                  <c:v>-8.3499999999999481</c:v>
                </c:pt>
                <c:pt idx="74">
                  <c:v>-8.2999999999999474</c:v>
                </c:pt>
                <c:pt idx="75">
                  <c:v>-8.2499999999999467</c:v>
                </c:pt>
                <c:pt idx="76">
                  <c:v>-8.199999999999946</c:v>
                </c:pt>
                <c:pt idx="77">
                  <c:v>-8.1499999999999453</c:v>
                </c:pt>
                <c:pt idx="78">
                  <c:v>-8.0999999999999446</c:v>
                </c:pt>
                <c:pt idx="79">
                  <c:v>-8.0499999999999439</c:v>
                </c:pt>
                <c:pt idx="80">
                  <c:v>-7.999999999999944</c:v>
                </c:pt>
                <c:pt idx="81">
                  <c:v>-7.9499999999999442</c:v>
                </c:pt>
                <c:pt idx="82">
                  <c:v>-7.8999999999999444</c:v>
                </c:pt>
                <c:pt idx="83">
                  <c:v>-7.8499999999999446</c:v>
                </c:pt>
                <c:pt idx="84">
                  <c:v>-7.7999999999999448</c:v>
                </c:pt>
                <c:pt idx="85">
                  <c:v>-7.7499999999999449</c:v>
                </c:pt>
                <c:pt idx="86">
                  <c:v>-7.6999999999999451</c:v>
                </c:pt>
                <c:pt idx="87">
                  <c:v>-7.6499999999999453</c:v>
                </c:pt>
                <c:pt idx="88">
                  <c:v>-7.5999999999999455</c:v>
                </c:pt>
                <c:pt idx="89">
                  <c:v>-7.5499999999999456</c:v>
                </c:pt>
                <c:pt idx="90">
                  <c:v>-7.4999999999999458</c:v>
                </c:pt>
                <c:pt idx="91">
                  <c:v>-7.449999999999946</c:v>
                </c:pt>
                <c:pt idx="92">
                  <c:v>-7.3999999999999462</c:v>
                </c:pt>
                <c:pt idx="93">
                  <c:v>-7.3499999999999464</c:v>
                </c:pt>
                <c:pt idx="94">
                  <c:v>-7.2999999999999465</c:v>
                </c:pt>
                <c:pt idx="95">
                  <c:v>-7.2499999999999467</c:v>
                </c:pt>
                <c:pt idx="96">
                  <c:v>-7.1999999999999469</c:v>
                </c:pt>
                <c:pt idx="97">
                  <c:v>-7.1499999999999471</c:v>
                </c:pt>
                <c:pt idx="98">
                  <c:v>-7.0999999999999472</c:v>
                </c:pt>
                <c:pt idx="99">
                  <c:v>-7.0499999999999474</c:v>
                </c:pt>
                <c:pt idx="100">
                  <c:v>-6.9999999999999476</c:v>
                </c:pt>
                <c:pt idx="101">
                  <c:v>-6.9499999999999478</c:v>
                </c:pt>
                <c:pt idx="102">
                  <c:v>-6.899999999999948</c:v>
                </c:pt>
                <c:pt idx="103">
                  <c:v>-6.8499999999999481</c:v>
                </c:pt>
                <c:pt idx="104">
                  <c:v>-6.7999999999999483</c:v>
                </c:pt>
                <c:pt idx="105">
                  <c:v>-6.7499999999999485</c:v>
                </c:pt>
                <c:pt idx="106">
                  <c:v>-6.6999999999999487</c:v>
                </c:pt>
                <c:pt idx="107">
                  <c:v>-6.6499999999999488</c:v>
                </c:pt>
                <c:pt idx="108">
                  <c:v>-6.599999999999949</c:v>
                </c:pt>
                <c:pt idx="109">
                  <c:v>-6.5499999999999492</c:v>
                </c:pt>
                <c:pt idx="110">
                  <c:v>-6.4999999999999494</c:v>
                </c:pt>
                <c:pt idx="111">
                  <c:v>-6.4499999999999496</c:v>
                </c:pt>
                <c:pt idx="112">
                  <c:v>-6.3999999999999497</c:v>
                </c:pt>
                <c:pt idx="113">
                  <c:v>-6.3499999999999499</c:v>
                </c:pt>
                <c:pt idx="114">
                  <c:v>-6.2999999999999501</c:v>
                </c:pt>
                <c:pt idx="115">
                  <c:v>-6.2499999999999503</c:v>
                </c:pt>
                <c:pt idx="116">
                  <c:v>-6.1999999999999504</c:v>
                </c:pt>
                <c:pt idx="117">
                  <c:v>-6.1499999999999506</c:v>
                </c:pt>
                <c:pt idx="118">
                  <c:v>-6.0999999999999508</c:v>
                </c:pt>
                <c:pt idx="119">
                  <c:v>-6.049999999999951</c:v>
                </c:pt>
                <c:pt idx="120">
                  <c:v>-5.9999999999999512</c:v>
                </c:pt>
                <c:pt idx="121">
                  <c:v>-5.9499999999999513</c:v>
                </c:pt>
                <c:pt idx="122">
                  <c:v>-5.8999999999999515</c:v>
                </c:pt>
                <c:pt idx="123">
                  <c:v>-5.8499999999999517</c:v>
                </c:pt>
                <c:pt idx="124">
                  <c:v>-5.7999999999999519</c:v>
                </c:pt>
                <c:pt idx="125">
                  <c:v>-5.749999999999952</c:v>
                </c:pt>
                <c:pt idx="126">
                  <c:v>-5.6999999999999522</c:v>
                </c:pt>
                <c:pt idx="127">
                  <c:v>-5.6499999999999524</c:v>
                </c:pt>
                <c:pt idx="128">
                  <c:v>-5.5999999999999526</c:v>
                </c:pt>
                <c:pt idx="129">
                  <c:v>-5.5499999999999527</c:v>
                </c:pt>
                <c:pt idx="130">
                  <c:v>-5.4999999999999529</c:v>
                </c:pt>
                <c:pt idx="131">
                  <c:v>-5.4499999999999531</c:v>
                </c:pt>
                <c:pt idx="132">
                  <c:v>-5.3999999999999533</c:v>
                </c:pt>
                <c:pt idx="133">
                  <c:v>-5.3499999999999535</c:v>
                </c:pt>
                <c:pt idx="134">
                  <c:v>-5.2999999999999536</c:v>
                </c:pt>
                <c:pt idx="135">
                  <c:v>-5.2499999999999538</c:v>
                </c:pt>
                <c:pt idx="136">
                  <c:v>-5.199999999999954</c:v>
                </c:pt>
                <c:pt idx="137">
                  <c:v>-5.1499999999999542</c:v>
                </c:pt>
                <c:pt idx="138">
                  <c:v>-5.0999999999999543</c:v>
                </c:pt>
                <c:pt idx="139">
                  <c:v>-5.0499999999999545</c:v>
                </c:pt>
                <c:pt idx="140">
                  <c:v>-4.9999999999999547</c:v>
                </c:pt>
                <c:pt idx="141">
                  <c:v>-4.9499999999999549</c:v>
                </c:pt>
                <c:pt idx="142">
                  <c:v>-4.8999999999999551</c:v>
                </c:pt>
                <c:pt idx="143">
                  <c:v>-4.8499999999999552</c:v>
                </c:pt>
                <c:pt idx="144">
                  <c:v>-4.7999999999999554</c:v>
                </c:pt>
                <c:pt idx="145">
                  <c:v>-4.7499999999999556</c:v>
                </c:pt>
                <c:pt idx="146">
                  <c:v>-4.6999999999999558</c:v>
                </c:pt>
                <c:pt idx="147">
                  <c:v>-4.6499999999999559</c:v>
                </c:pt>
                <c:pt idx="148">
                  <c:v>-4.5999999999999561</c:v>
                </c:pt>
                <c:pt idx="149">
                  <c:v>-4.5499999999999563</c:v>
                </c:pt>
                <c:pt idx="150">
                  <c:v>-4.4999999999999565</c:v>
                </c:pt>
                <c:pt idx="151">
                  <c:v>-4.4499999999999567</c:v>
                </c:pt>
                <c:pt idx="152">
                  <c:v>-4.3999999999999568</c:v>
                </c:pt>
                <c:pt idx="153">
                  <c:v>-4.349999999999957</c:v>
                </c:pt>
                <c:pt idx="154">
                  <c:v>-4.2999999999999572</c:v>
                </c:pt>
                <c:pt idx="155">
                  <c:v>-4.2499999999999574</c:v>
                </c:pt>
                <c:pt idx="156">
                  <c:v>-4.1999999999999575</c:v>
                </c:pt>
                <c:pt idx="157">
                  <c:v>-4.1499999999999577</c:v>
                </c:pt>
                <c:pt idx="158">
                  <c:v>-4.0999999999999579</c:v>
                </c:pt>
                <c:pt idx="159">
                  <c:v>-4.0499999999999581</c:v>
                </c:pt>
                <c:pt idx="160">
                  <c:v>-3.9999999999999583</c:v>
                </c:pt>
                <c:pt idx="161">
                  <c:v>-3.9499999999999584</c:v>
                </c:pt>
                <c:pt idx="162">
                  <c:v>-3.8999999999999586</c:v>
                </c:pt>
                <c:pt idx="163">
                  <c:v>-3.8499999999999588</c:v>
                </c:pt>
                <c:pt idx="164">
                  <c:v>-3.799999999999959</c:v>
                </c:pt>
                <c:pt idx="165">
                  <c:v>-3.7499999999999591</c:v>
                </c:pt>
                <c:pt idx="166">
                  <c:v>-3.6999999999999593</c:v>
                </c:pt>
                <c:pt idx="167">
                  <c:v>-3.6499999999999595</c:v>
                </c:pt>
                <c:pt idx="168">
                  <c:v>-3.5999999999999597</c:v>
                </c:pt>
                <c:pt idx="169">
                  <c:v>-3.5499999999999599</c:v>
                </c:pt>
                <c:pt idx="170">
                  <c:v>-3.49999999999996</c:v>
                </c:pt>
                <c:pt idx="171">
                  <c:v>-3.4499999999999602</c:v>
                </c:pt>
                <c:pt idx="172">
                  <c:v>-3.3999999999999604</c:v>
                </c:pt>
                <c:pt idx="173">
                  <c:v>-3.3499999999999606</c:v>
                </c:pt>
                <c:pt idx="174">
                  <c:v>-3.2999999999999607</c:v>
                </c:pt>
                <c:pt idx="175">
                  <c:v>-3.2499999999999609</c:v>
                </c:pt>
                <c:pt idx="176">
                  <c:v>-3.1999999999999611</c:v>
                </c:pt>
                <c:pt idx="177">
                  <c:v>-3.1499999999999613</c:v>
                </c:pt>
                <c:pt idx="178">
                  <c:v>-3.0999999999999615</c:v>
                </c:pt>
                <c:pt idx="179">
                  <c:v>-3.0499999999999616</c:v>
                </c:pt>
                <c:pt idx="180">
                  <c:v>-2.9999999999999618</c:v>
                </c:pt>
                <c:pt idx="181">
                  <c:v>-2.949999999999962</c:v>
                </c:pt>
                <c:pt idx="182">
                  <c:v>-2.8999999999999622</c:v>
                </c:pt>
                <c:pt idx="183">
                  <c:v>-2.8499999999999623</c:v>
                </c:pt>
                <c:pt idx="184">
                  <c:v>-2.7999999999999625</c:v>
                </c:pt>
                <c:pt idx="185">
                  <c:v>-2.7499999999999627</c:v>
                </c:pt>
                <c:pt idx="186">
                  <c:v>-2.6999999999999629</c:v>
                </c:pt>
                <c:pt idx="187">
                  <c:v>-2.6499999999999631</c:v>
                </c:pt>
                <c:pt idx="188">
                  <c:v>-2.5999999999999632</c:v>
                </c:pt>
                <c:pt idx="189">
                  <c:v>-2.5499999999999634</c:v>
                </c:pt>
                <c:pt idx="190">
                  <c:v>-2.4999999999999636</c:v>
                </c:pt>
                <c:pt idx="191">
                  <c:v>-2.4499999999999638</c:v>
                </c:pt>
                <c:pt idx="192">
                  <c:v>-2.3999999999999639</c:v>
                </c:pt>
                <c:pt idx="193">
                  <c:v>-2.3499999999999641</c:v>
                </c:pt>
                <c:pt idx="194">
                  <c:v>-2.2999999999999643</c:v>
                </c:pt>
                <c:pt idx="195">
                  <c:v>-2.2499999999999645</c:v>
                </c:pt>
                <c:pt idx="196">
                  <c:v>-2.1999999999999647</c:v>
                </c:pt>
                <c:pt idx="197">
                  <c:v>-2.1499999999999648</c:v>
                </c:pt>
                <c:pt idx="198">
                  <c:v>-2.099999999999965</c:v>
                </c:pt>
                <c:pt idx="199">
                  <c:v>-2.0499999999999652</c:v>
                </c:pt>
                <c:pt idx="200">
                  <c:v>-1.9999999999999651</c:v>
                </c:pt>
                <c:pt idx="201">
                  <c:v>-1.9499999999999651</c:v>
                </c:pt>
                <c:pt idx="202">
                  <c:v>-1.8999999999999651</c:v>
                </c:pt>
                <c:pt idx="203">
                  <c:v>-1.849999999999965</c:v>
                </c:pt>
                <c:pt idx="204">
                  <c:v>-1.799999999999965</c:v>
                </c:pt>
                <c:pt idx="205">
                  <c:v>-1.7499999999999649</c:v>
                </c:pt>
                <c:pt idx="206">
                  <c:v>-1.6999999999999649</c:v>
                </c:pt>
                <c:pt idx="207">
                  <c:v>-1.6499999999999648</c:v>
                </c:pt>
                <c:pt idx="208">
                  <c:v>-1.5999999999999648</c:v>
                </c:pt>
                <c:pt idx="209">
                  <c:v>-1.5499999999999647</c:v>
                </c:pt>
                <c:pt idx="210">
                  <c:v>-1.4999999999999647</c:v>
                </c:pt>
                <c:pt idx="211">
                  <c:v>-1.4499999999999647</c:v>
                </c:pt>
                <c:pt idx="212">
                  <c:v>-1.3999999999999646</c:v>
                </c:pt>
                <c:pt idx="213">
                  <c:v>-1.3499999999999646</c:v>
                </c:pt>
                <c:pt idx="214">
                  <c:v>-1.2999999999999645</c:v>
                </c:pt>
                <c:pt idx="215">
                  <c:v>-1.2499999999999645</c:v>
                </c:pt>
                <c:pt idx="216">
                  <c:v>-1.1999999999999644</c:v>
                </c:pt>
                <c:pt idx="217">
                  <c:v>-1.1499999999999644</c:v>
                </c:pt>
                <c:pt idx="218">
                  <c:v>-1.0999999999999643</c:v>
                </c:pt>
                <c:pt idx="219">
                  <c:v>-1.0499999999999643</c:v>
                </c:pt>
                <c:pt idx="220">
                  <c:v>-0.99999999999996425</c:v>
                </c:pt>
                <c:pt idx="221">
                  <c:v>-0.94999999999996421</c:v>
                </c:pt>
                <c:pt idx="222">
                  <c:v>-0.89999999999996416</c:v>
                </c:pt>
                <c:pt idx="223">
                  <c:v>-0.84999999999996412</c:v>
                </c:pt>
                <c:pt idx="224">
                  <c:v>-0.79999999999996407</c:v>
                </c:pt>
                <c:pt idx="225">
                  <c:v>-0.74999999999996403</c:v>
                </c:pt>
                <c:pt idx="226">
                  <c:v>-0.69999999999996398</c:v>
                </c:pt>
                <c:pt idx="227">
                  <c:v>-0.64999999999996394</c:v>
                </c:pt>
                <c:pt idx="228">
                  <c:v>-0.5999999999999639</c:v>
                </c:pt>
                <c:pt idx="229">
                  <c:v>-0.54999999999996385</c:v>
                </c:pt>
                <c:pt idx="230">
                  <c:v>-0.49999999999996386</c:v>
                </c:pt>
                <c:pt idx="231">
                  <c:v>-0.44999999999996387</c:v>
                </c:pt>
                <c:pt idx="232">
                  <c:v>-0.39999999999996388</c:v>
                </c:pt>
                <c:pt idx="233">
                  <c:v>-0.3499999999999639</c:v>
                </c:pt>
                <c:pt idx="234">
                  <c:v>-0.29999999999996391</c:v>
                </c:pt>
                <c:pt idx="235">
                  <c:v>-0.24999999999996392</c:v>
                </c:pt>
                <c:pt idx="236">
                  <c:v>-0.19999999999996393</c:v>
                </c:pt>
                <c:pt idx="237">
                  <c:v>-0.14999999999996394</c:v>
                </c:pt>
                <c:pt idx="238">
                  <c:v>-9.9999999999963937E-2</c:v>
                </c:pt>
                <c:pt idx="239">
                  <c:v>-4.9999999999963934E-2</c:v>
                </c:pt>
                <c:pt idx="240">
                  <c:v>3.6068370512509773E-14</c:v>
                </c:pt>
                <c:pt idx="241">
                  <c:v>5.0000000000036071E-2</c:v>
                </c:pt>
                <c:pt idx="242">
                  <c:v>0.10000000000003607</c:v>
                </c:pt>
                <c:pt idx="243">
                  <c:v>0.15000000000003608</c:v>
                </c:pt>
                <c:pt idx="244">
                  <c:v>0.20000000000003609</c:v>
                </c:pt>
                <c:pt idx="245">
                  <c:v>0.25000000000003608</c:v>
                </c:pt>
                <c:pt idx="246">
                  <c:v>0.30000000000003607</c:v>
                </c:pt>
                <c:pt idx="247">
                  <c:v>0.35000000000003606</c:v>
                </c:pt>
                <c:pt idx="248">
                  <c:v>0.40000000000003605</c:v>
                </c:pt>
                <c:pt idx="249">
                  <c:v>0.45000000000003604</c:v>
                </c:pt>
                <c:pt idx="250">
                  <c:v>0.50000000000003608</c:v>
                </c:pt>
                <c:pt idx="251">
                  <c:v>0.55000000000003613</c:v>
                </c:pt>
                <c:pt idx="252">
                  <c:v>0.60000000000003617</c:v>
                </c:pt>
                <c:pt idx="253">
                  <c:v>0.65000000000003622</c:v>
                </c:pt>
                <c:pt idx="254">
                  <c:v>0.70000000000003626</c:v>
                </c:pt>
                <c:pt idx="255">
                  <c:v>0.7500000000000363</c:v>
                </c:pt>
                <c:pt idx="256">
                  <c:v>0.80000000000003635</c:v>
                </c:pt>
                <c:pt idx="257">
                  <c:v>0.85000000000003639</c:v>
                </c:pt>
                <c:pt idx="258">
                  <c:v>0.90000000000003644</c:v>
                </c:pt>
                <c:pt idx="259">
                  <c:v>0.95000000000003648</c:v>
                </c:pt>
                <c:pt idx="260">
                  <c:v>0</c:v>
                </c:pt>
                <c:pt idx="261">
                  <c:v>0.05</c:v>
                </c:pt>
                <c:pt idx="262">
                  <c:v>0.1</c:v>
                </c:pt>
                <c:pt idx="263">
                  <c:v>0.15000000000000002</c:v>
                </c:pt>
                <c:pt idx="264">
                  <c:v>0.2</c:v>
                </c:pt>
                <c:pt idx="265">
                  <c:v>0.25</c:v>
                </c:pt>
                <c:pt idx="266">
                  <c:v>0.3</c:v>
                </c:pt>
                <c:pt idx="267">
                  <c:v>0.35</c:v>
                </c:pt>
                <c:pt idx="268">
                  <c:v>0.39999999999999997</c:v>
                </c:pt>
                <c:pt idx="269">
                  <c:v>0.44999999999999996</c:v>
                </c:pt>
                <c:pt idx="270">
                  <c:v>0.49999999999999994</c:v>
                </c:pt>
                <c:pt idx="271">
                  <c:v>0.54999999999999993</c:v>
                </c:pt>
                <c:pt idx="272">
                  <c:v>0.6</c:v>
                </c:pt>
                <c:pt idx="273">
                  <c:v>0.65</c:v>
                </c:pt>
                <c:pt idx="274">
                  <c:v>0.70000000000000007</c:v>
                </c:pt>
                <c:pt idx="275">
                  <c:v>0.75000000000000011</c:v>
                </c:pt>
                <c:pt idx="276">
                  <c:v>0.80000000000000016</c:v>
                </c:pt>
                <c:pt idx="277">
                  <c:v>0.8500000000000002</c:v>
                </c:pt>
                <c:pt idx="278">
                  <c:v>0.90000000000000024</c:v>
                </c:pt>
                <c:pt idx="279">
                  <c:v>0.95000000000000029</c:v>
                </c:pt>
                <c:pt idx="280">
                  <c:v>1.0000000000000002</c:v>
                </c:pt>
                <c:pt idx="281">
                  <c:v>0</c:v>
                </c:pt>
                <c:pt idx="282">
                  <c:v>0.05</c:v>
                </c:pt>
                <c:pt idx="283">
                  <c:v>0.1</c:v>
                </c:pt>
                <c:pt idx="284">
                  <c:v>0.15000000000000002</c:v>
                </c:pt>
                <c:pt idx="285">
                  <c:v>0.2</c:v>
                </c:pt>
                <c:pt idx="286">
                  <c:v>0.25</c:v>
                </c:pt>
                <c:pt idx="287">
                  <c:v>0.3</c:v>
                </c:pt>
                <c:pt idx="288">
                  <c:v>0.35</c:v>
                </c:pt>
                <c:pt idx="289">
                  <c:v>0.39999999999999997</c:v>
                </c:pt>
                <c:pt idx="290">
                  <c:v>0.44999999999999996</c:v>
                </c:pt>
                <c:pt idx="291">
                  <c:v>0.49999999999999994</c:v>
                </c:pt>
                <c:pt idx="292">
                  <c:v>0.54999999999999993</c:v>
                </c:pt>
                <c:pt idx="293">
                  <c:v>0.6</c:v>
                </c:pt>
              </c:numCache>
            </c:numRef>
          </c:xVal>
          <c:yVal>
            <c:numRef>
              <c:f>Limpa!$M$51:$M$344</c:f>
              <c:numCache>
                <c:formatCode>0.00</c:formatCode>
                <c:ptCount val="294"/>
                <c:pt idx="0">
                  <c:v>-12</c:v>
                </c:pt>
                <c:pt idx="1">
                  <c:v>-11.95</c:v>
                </c:pt>
                <c:pt idx="2">
                  <c:v>-11.9</c:v>
                </c:pt>
                <c:pt idx="3">
                  <c:v>-11.849999999999998</c:v>
                </c:pt>
                <c:pt idx="4">
                  <c:v>-11.799999999999999</c:v>
                </c:pt>
                <c:pt idx="5">
                  <c:v>-11.749999999999998</c:v>
                </c:pt>
                <c:pt idx="6">
                  <c:v>-11.699999999999996</c:v>
                </c:pt>
                <c:pt idx="7">
                  <c:v>-11.649999999999997</c:v>
                </c:pt>
                <c:pt idx="8">
                  <c:v>-11.599999999999994</c:v>
                </c:pt>
                <c:pt idx="9">
                  <c:v>-11.549999999999995</c:v>
                </c:pt>
                <c:pt idx="10">
                  <c:v>-11.499999999999995</c:v>
                </c:pt>
                <c:pt idx="11">
                  <c:v>-11.449999999999992</c:v>
                </c:pt>
                <c:pt idx="12">
                  <c:v>-11.399999999999993</c:v>
                </c:pt>
                <c:pt idx="13">
                  <c:v>-11.349999999999991</c:v>
                </c:pt>
                <c:pt idx="14">
                  <c:v>-11.299999999999992</c:v>
                </c:pt>
                <c:pt idx="15">
                  <c:v>-11.249999999999991</c:v>
                </c:pt>
                <c:pt idx="16">
                  <c:v>-11.199999999999989</c:v>
                </c:pt>
                <c:pt idx="17">
                  <c:v>-11.14999999999999</c:v>
                </c:pt>
                <c:pt idx="18">
                  <c:v>-11.099999999999987</c:v>
                </c:pt>
                <c:pt idx="19">
                  <c:v>-11.049999999999988</c:v>
                </c:pt>
                <c:pt idx="20">
                  <c:v>-10.999999999999988</c:v>
                </c:pt>
                <c:pt idx="21">
                  <c:v>-10.949999999999985</c:v>
                </c:pt>
                <c:pt idx="22">
                  <c:v>-10.899999999999986</c:v>
                </c:pt>
                <c:pt idx="23">
                  <c:v>-10.849999999999984</c:v>
                </c:pt>
                <c:pt idx="24">
                  <c:v>-10.799999999999985</c:v>
                </c:pt>
                <c:pt idx="25">
                  <c:v>-10.749999999999984</c:v>
                </c:pt>
                <c:pt idx="26">
                  <c:v>-10.699999999999982</c:v>
                </c:pt>
                <c:pt idx="27">
                  <c:v>-10.649999999999983</c:v>
                </c:pt>
                <c:pt idx="28">
                  <c:v>-10.59999999999998</c:v>
                </c:pt>
                <c:pt idx="29">
                  <c:v>-10.549999999999981</c:v>
                </c:pt>
                <c:pt idx="30">
                  <c:v>-10.49999999999998</c:v>
                </c:pt>
                <c:pt idx="31">
                  <c:v>-10.449999999999978</c:v>
                </c:pt>
                <c:pt idx="32">
                  <c:v>-10.399999999999979</c:v>
                </c:pt>
                <c:pt idx="33">
                  <c:v>-10.349999999999977</c:v>
                </c:pt>
                <c:pt idx="34">
                  <c:v>-10.299999999999978</c:v>
                </c:pt>
                <c:pt idx="35">
                  <c:v>-10.249999999999975</c:v>
                </c:pt>
                <c:pt idx="36">
                  <c:v>-10.199999999999974</c:v>
                </c:pt>
                <c:pt idx="37">
                  <c:v>-10.149999999999975</c:v>
                </c:pt>
                <c:pt idx="38">
                  <c:v>-10.099999999999973</c:v>
                </c:pt>
                <c:pt idx="39">
                  <c:v>-10.049999999999974</c:v>
                </c:pt>
                <c:pt idx="40">
                  <c:v>-9.9999999999999716</c:v>
                </c:pt>
                <c:pt idx="41">
                  <c:v>-9.9499999999999709</c:v>
                </c:pt>
                <c:pt idx="42">
                  <c:v>-9.8999999999999719</c:v>
                </c:pt>
                <c:pt idx="43">
                  <c:v>-9.8499999999999694</c:v>
                </c:pt>
                <c:pt idx="44">
                  <c:v>-9.7999999999999705</c:v>
                </c:pt>
                <c:pt idx="45">
                  <c:v>-9.749999999999968</c:v>
                </c:pt>
                <c:pt idx="46">
                  <c:v>-9.6999999999999673</c:v>
                </c:pt>
                <c:pt idx="47">
                  <c:v>-9.6499999999999684</c:v>
                </c:pt>
                <c:pt idx="48">
                  <c:v>-9.5999999999999659</c:v>
                </c:pt>
                <c:pt idx="49">
                  <c:v>-9.549999999999967</c:v>
                </c:pt>
                <c:pt idx="50">
                  <c:v>-9.4999999999999645</c:v>
                </c:pt>
                <c:pt idx="51">
                  <c:v>-9.4499999999999655</c:v>
                </c:pt>
                <c:pt idx="52">
                  <c:v>-9.3999999999999648</c:v>
                </c:pt>
                <c:pt idx="53">
                  <c:v>-9.3499999999999623</c:v>
                </c:pt>
                <c:pt idx="54">
                  <c:v>-9.2999999999999634</c:v>
                </c:pt>
                <c:pt idx="55">
                  <c:v>-9.2499999999999609</c:v>
                </c:pt>
                <c:pt idx="56">
                  <c:v>-9.199999999999962</c:v>
                </c:pt>
                <c:pt idx="57">
                  <c:v>-9.1499999999999613</c:v>
                </c:pt>
                <c:pt idx="58">
                  <c:v>-9.0999999999999588</c:v>
                </c:pt>
                <c:pt idx="59">
                  <c:v>-9.0499999999999599</c:v>
                </c:pt>
                <c:pt idx="60">
                  <c:v>-8.9999999999999574</c:v>
                </c:pt>
                <c:pt idx="61">
                  <c:v>-8.9499999999999584</c:v>
                </c:pt>
                <c:pt idx="62">
                  <c:v>-8.8999999999999577</c:v>
                </c:pt>
                <c:pt idx="63">
                  <c:v>-8.8499999999999552</c:v>
                </c:pt>
                <c:pt idx="64">
                  <c:v>-8.7999999999999563</c:v>
                </c:pt>
                <c:pt idx="65">
                  <c:v>-8.7499999999999538</c:v>
                </c:pt>
                <c:pt idx="66">
                  <c:v>-8.6999999999999549</c:v>
                </c:pt>
                <c:pt idx="67">
                  <c:v>-8.6499999999999524</c:v>
                </c:pt>
                <c:pt idx="68">
                  <c:v>-8.5999999999999517</c:v>
                </c:pt>
                <c:pt idx="69">
                  <c:v>-8.5499999999999527</c:v>
                </c:pt>
                <c:pt idx="70">
                  <c:v>-8.4999999999999503</c:v>
                </c:pt>
                <c:pt idx="71">
                  <c:v>-8.4499999999999513</c:v>
                </c:pt>
                <c:pt idx="72">
                  <c:v>-8.3999999999999506</c:v>
                </c:pt>
                <c:pt idx="73">
                  <c:v>-8.3499999999999481</c:v>
                </c:pt>
                <c:pt idx="74">
                  <c:v>-8.2999999999999492</c:v>
                </c:pt>
                <c:pt idx="75">
                  <c:v>-8.2499999999999467</c:v>
                </c:pt>
                <c:pt idx="76">
                  <c:v>-8.1999999999999478</c:v>
                </c:pt>
                <c:pt idx="77">
                  <c:v>-8.1499999999999453</c:v>
                </c:pt>
                <c:pt idx="78">
                  <c:v>-8.0999999999999446</c:v>
                </c:pt>
                <c:pt idx="79">
                  <c:v>-8.0499999999999456</c:v>
                </c:pt>
                <c:pt idx="80">
                  <c:v>-7.9999999999999449</c:v>
                </c:pt>
                <c:pt idx="81">
                  <c:v>-7.9499999999999451</c:v>
                </c:pt>
                <c:pt idx="82">
                  <c:v>-7.8999999999999453</c:v>
                </c:pt>
                <c:pt idx="83">
                  <c:v>-7.8499999999999455</c:v>
                </c:pt>
                <c:pt idx="84">
                  <c:v>-7.7999999999999456</c:v>
                </c:pt>
                <c:pt idx="85">
                  <c:v>-7.7499999999999458</c:v>
                </c:pt>
                <c:pt idx="86">
                  <c:v>-7.699999999999946</c:v>
                </c:pt>
                <c:pt idx="87">
                  <c:v>-7.6499999999999471</c:v>
                </c:pt>
                <c:pt idx="88">
                  <c:v>-7.5999999999999472</c:v>
                </c:pt>
                <c:pt idx="89">
                  <c:v>-7.5499999999999474</c:v>
                </c:pt>
                <c:pt idx="90">
                  <c:v>-7.4999999999999476</c:v>
                </c:pt>
                <c:pt idx="91">
                  <c:v>-7.449999999999946</c:v>
                </c:pt>
                <c:pt idx="92">
                  <c:v>-7.3999999999999462</c:v>
                </c:pt>
                <c:pt idx="93">
                  <c:v>-7.3499999999999464</c:v>
                </c:pt>
                <c:pt idx="94">
                  <c:v>-7.2999999999999465</c:v>
                </c:pt>
                <c:pt idx="95">
                  <c:v>-7.2499999999999467</c:v>
                </c:pt>
                <c:pt idx="96">
                  <c:v>-7.1999999999999469</c:v>
                </c:pt>
                <c:pt idx="97">
                  <c:v>-7.1499999999999471</c:v>
                </c:pt>
                <c:pt idx="98">
                  <c:v>-7.0999999999999472</c:v>
                </c:pt>
                <c:pt idx="99">
                  <c:v>-7.0499999999999474</c:v>
                </c:pt>
                <c:pt idx="100">
                  <c:v>-6.9999999999999476</c:v>
                </c:pt>
                <c:pt idx="101">
                  <c:v>-6.9499999999999478</c:v>
                </c:pt>
                <c:pt idx="102">
                  <c:v>-6.899999999999948</c:v>
                </c:pt>
                <c:pt idx="103">
                  <c:v>-6.8499999999999481</c:v>
                </c:pt>
                <c:pt idx="104">
                  <c:v>-6.7999999999999483</c:v>
                </c:pt>
                <c:pt idx="105">
                  <c:v>-6.7499999999999485</c:v>
                </c:pt>
                <c:pt idx="106">
                  <c:v>-6.6999999999999487</c:v>
                </c:pt>
                <c:pt idx="107">
                  <c:v>-6.6499999999999488</c:v>
                </c:pt>
                <c:pt idx="108">
                  <c:v>-6.5999999999999499</c:v>
                </c:pt>
                <c:pt idx="109">
                  <c:v>-6.5499999999999501</c:v>
                </c:pt>
                <c:pt idx="110">
                  <c:v>-6.4999999999999503</c:v>
                </c:pt>
                <c:pt idx="111">
                  <c:v>-6.4499999999999504</c:v>
                </c:pt>
                <c:pt idx="112">
                  <c:v>-6.3999999999999506</c:v>
                </c:pt>
                <c:pt idx="113">
                  <c:v>-6.3499999999999508</c:v>
                </c:pt>
                <c:pt idx="114">
                  <c:v>-6.299999999999951</c:v>
                </c:pt>
                <c:pt idx="115">
                  <c:v>-6.2499999999999512</c:v>
                </c:pt>
                <c:pt idx="116">
                  <c:v>-6.1999999999999513</c:v>
                </c:pt>
                <c:pt idx="117">
                  <c:v>-6.1499999999999515</c:v>
                </c:pt>
                <c:pt idx="118">
                  <c:v>-6.0999999999999517</c:v>
                </c:pt>
                <c:pt idx="119">
                  <c:v>-6.0499999999999519</c:v>
                </c:pt>
                <c:pt idx="120">
                  <c:v>-5.999999999999952</c:v>
                </c:pt>
                <c:pt idx="121">
                  <c:v>-5.9499999999999522</c:v>
                </c:pt>
                <c:pt idx="122">
                  <c:v>-5.8999999999999524</c:v>
                </c:pt>
                <c:pt idx="123">
                  <c:v>-5.8499999999999526</c:v>
                </c:pt>
                <c:pt idx="124">
                  <c:v>-5.7999999999999527</c:v>
                </c:pt>
                <c:pt idx="125">
                  <c:v>-5.749999999999952</c:v>
                </c:pt>
                <c:pt idx="126">
                  <c:v>-5.6999999999999522</c:v>
                </c:pt>
                <c:pt idx="127">
                  <c:v>-5.6499999999999524</c:v>
                </c:pt>
                <c:pt idx="128">
                  <c:v>-5.5999999999999526</c:v>
                </c:pt>
                <c:pt idx="129">
                  <c:v>-5.5499999999999527</c:v>
                </c:pt>
                <c:pt idx="130">
                  <c:v>-5.4999999999999529</c:v>
                </c:pt>
                <c:pt idx="131">
                  <c:v>-5.4499999999999531</c:v>
                </c:pt>
                <c:pt idx="132">
                  <c:v>-5.3999999999999533</c:v>
                </c:pt>
                <c:pt idx="133">
                  <c:v>-5.3499999999999535</c:v>
                </c:pt>
                <c:pt idx="134">
                  <c:v>-5.2999999999999545</c:v>
                </c:pt>
                <c:pt idx="135">
                  <c:v>-5.2499999999999547</c:v>
                </c:pt>
                <c:pt idx="136">
                  <c:v>-5.1999999999999549</c:v>
                </c:pt>
                <c:pt idx="137">
                  <c:v>-5.1499999999999551</c:v>
                </c:pt>
                <c:pt idx="138">
                  <c:v>-5.0999999999999552</c:v>
                </c:pt>
                <c:pt idx="139">
                  <c:v>-5.0499999999999554</c:v>
                </c:pt>
                <c:pt idx="140">
                  <c:v>-4.9999999999999556</c:v>
                </c:pt>
                <c:pt idx="141">
                  <c:v>-4.9499999999999558</c:v>
                </c:pt>
                <c:pt idx="142">
                  <c:v>-4.8999999999999559</c:v>
                </c:pt>
                <c:pt idx="143">
                  <c:v>-4.8499999999999561</c:v>
                </c:pt>
                <c:pt idx="144">
                  <c:v>-4.7999999999999563</c:v>
                </c:pt>
                <c:pt idx="145">
                  <c:v>-4.7499999999999565</c:v>
                </c:pt>
                <c:pt idx="146">
                  <c:v>-4.6999999999999567</c:v>
                </c:pt>
                <c:pt idx="147">
                  <c:v>-4.6499999999999559</c:v>
                </c:pt>
                <c:pt idx="148">
                  <c:v>-4.5999999999999561</c:v>
                </c:pt>
                <c:pt idx="149">
                  <c:v>-4.5499999999999563</c:v>
                </c:pt>
                <c:pt idx="150">
                  <c:v>-4.4999999999999565</c:v>
                </c:pt>
                <c:pt idx="151">
                  <c:v>-4.4499999999999567</c:v>
                </c:pt>
                <c:pt idx="152">
                  <c:v>-4.3999999999999568</c:v>
                </c:pt>
                <c:pt idx="153">
                  <c:v>-4.349999999999957</c:v>
                </c:pt>
                <c:pt idx="154">
                  <c:v>-4.2999999999999572</c:v>
                </c:pt>
                <c:pt idx="155">
                  <c:v>-4.2499999999999574</c:v>
                </c:pt>
                <c:pt idx="156">
                  <c:v>-4.1999999999999575</c:v>
                </c:pt>
                <c:pt idx="157">
                  <c:v>-4.1499999999999577</c:v>
                </c:pt>
                <c:pt idx="158">
                  <c:v>-4.0999999999999579</c:v>
                </c:pt>
                <c:pt idx="159">
                  <c:v>-4.0499999999999581</c:v>
                </c:pt>
                <c:pt idx="160">
                  <c:v>-3.9999999999999587</c:v>
                </c:pt>
                <c:pt idx="161">
                  <c:v>-3.9499999999999589</c:v>
                </c:pt>
                <c:pt idx="162">
                  <c:v>-3.8999999999999591</c:v>
                </c:pt>
                <c:pt idx="163">
                  <c:v>-3.8499999999999592</c:v>
                </c:pt>
                <c:pt idx="164">
                  <c:v>-3.7999999999999594</c:v>
                </c:pt>
                <c:pt idx="165">
                  <c:v>-3.7499999999999596</c:v>
                </c:pt>
                <c:pt idx="166">
                  <c:v>-3.6999999999999602</c:v>
                </c:pt>
                <c:pt idx="167">
                  <c:v>-3.6499999999999604</c:v>
                </c:pt>
                <c:pt idx="168">
                  <c:v>-3.5999999999999606</c:v>
                </c:pt>
                <c:pt idx="169">
                  <c:v>-3.5499999999999599</c:v>
                </c:pt>
                <c:pt idx="170">
                  <c:v>-3.49999999999996</c:v>
                </c:pt>
                <c:pt idx="171">
                  <c:v>-3.4499999999999607</c:v>
                </c:pt>
                <c:pt idx="172">
                  <c:v>-3.3999999999999608</c:v>
                </c:pt>
                <c:pt idx="173">
                  <c:v>-3.349999999999961</c:v>
                </c:pt>
                <c:pt idx="174">
                  <c:v>-3.2999999999999612</c:v>
                </c:pt>
                <c:pt idx="175">
                  <c:v>-3.2499999999999609</c:v>
                </c:pt>
                <c:pt idx="176">
                  <c:v>-3.1999999999999611</c:v>
                </c:pt>
                <c:pt idx="177">
                  <c:v>-3.1499999999999613</c:v>
                </c:pt>
                <c:pt idx="178">
                  <c:v>-3.0999999999999619</c:v>
                </c:pt>
                <c:pt idx="179">
                  <c:v>-3.0499999999999621</c:v>
                </c:pt>
                <c:pt idx="180">
                  <c:v>-2.9999999999999623</c:v>
                </c:pt>
                <c:pt idx="181">
                  <c:v>-2.9499999999999624</c:v>
                </c:pt>
                <c:pt idx="182">
                  <c:v>-2.8999999999999626</c:v>
                </c:pt>
                <c:pt idx="183">
                  <c:v>-2.8499999999999628</c:v>
                </c:pt>
                <c:pt idx="184">
                  <c:v>-2.799999999999963</c:v>
                </c:pt>
                <c:pt idx="185">
                  <c:v>-2.7499999999999631</c:v>
                </c:pt>
                <c:pt idx="186">
                  <c:v>-2.6999999999999629</c:v>
                </c:pt>
                <c:pt idx="187">
                  <c:v>-2.6499999999999631</c:v>
                </c:pt>
                <c:pt idx="188">
                  <c:v>-2.5999999999999632</c:v>
                </c:pt>
                <c:pt idx="189">
                  <c:v>-2.5499999999999634</c:v>
                </c:pt>
                <c:pt idx="190">
                  <c:v>-2.499999999999964</c:v>
                </c:pt>
                <c:pt idx="191">
                  <c:v>-2.4499999999999638</c:v>
                </c:pt>
                <c:pt idx="192">
                  <c:v>-2.3999999999999644</c:v>
                </c:pt>
                <c:pt idx="193">
                  <c:v>-2.3499999999999646</c:v>
                </c:pt>
                <c:pt idx="194">
                  <c:v>-2.2999999999999647</c:v>
                </c:pt>
                <c:pt idx="195">
                  <c:v>-2.2499999999999649</c:v>
                </c:pt>
                <c:pt idx="196">
                  <c:v>-2.1999999999999651</c:v>
                </c:pt>
                <c:pt idx="197">
                  <c:v>-2.1499999999999648</c:v>
                </c:pt>
                <c:pt idx="198">
                  <c:v>-2.099999999999965</c:v>
                </c:pt>
                <c:pt idx="199">
                  <c:v>-2.0499999999999652</c:v>
                </c:pt>
                <c:pt idx="200">
                  <c:v>-1.9999999999999656</c:v>
                </c:pt>
                <c:pt idx="201">
                  <c:v>-1.9499999999999653</c:v>
                </c:pt>
                <c:pt idx="202">
                  <c:v>-1.8999999999999651</c:v>
                </c:pt>
                <c:pt idx="203">
                  <c:v>-1.8499999999999652</c:v>
                </c:pt>
                <c:pt idx="204">
                  <c:v>-1.7999999999999652</c:v>
                </c:pt>
                <c:pt idx="205">
                  <c:v>-1.7499999999999649</c:v>
                </c:pt>
                <c:pt idx="206">
                  <c:v>-1.6999999999999649</c:v>
                </c:pt>
                <c:pt idx="207">
                  <c:v>-1.6499999999999651</c:v>
                </c:pt>
                <c:pt idx="208">
                  <c:v>-1.599999999999965</c:v>
                </c:pt>
                <c:pt idx="209">
                  <c:v>-1.5499999999999647</c:v>
                </c:pt>
                <c:pt idx="210">
                  <c:v>-1.4999999999999649</c:v>
                </c:pt>
                <c:pt idx="211">
                  <c:v>-1.4499999999999649</c:v>
                </c:pt>
                <c:pt idx="212">
                  <c:v>-1.3999999999999646</c:v>
                </c:pt>
                <c:pt idx="213">
                  <c:v>-1.3499999999999648</c:v>
                </c:pt>
                <c:pt idx="214">
                  <c:v>-1.2999999999999647</c:v>
                </c:pt>
                <c:pt idx="215">
                  <c:v>-1.2499999999999645</c:v>
                </c:pt>
                <c:pt idx="216">
                  <c:v>-1.1999999999999644</c:v>
                </c:pt>
                <c:pt idx="217">
                  <c:v>-1.1499999999999646</c:v>
                </c:pt>
                <c:pt idx="218">
                  <c:v>-1.0999999999999643</c:v>
                </c:pt>
                <c:pt idx="219">
                  <c:v>-1.0499999999999643</c:v>
                </c:pt>
                <c:pt idx="220">
                  <c:v>-0.99999999999996436</c:v>
                </c:pt>
                <c:pt idx="221">
                  <c:v>-0.94999999999996432</c:v>
                </c:pt>
                <c:pt idx="222">
                  <c:v>-0.89999999999996427</c:v>
                </c:pt>
                <c:pt idx="223">
                  <c:v>-0.84999999999996423</c:v>
                </c:pt>
                <c:pt idx="224">
                  <c:v>-0.79999999999996418</c:v>
                </c:pt>
                <c:pt idx="225">
                  <c:v>-0.74999999999996414</c:v>
                </c:pt>
                <c:pt idx="226">
                  <c:v>-0.69999999999996398</c:v>
                </c:pt>
                <c:pt idx="227">
                  <c:v>-0.64999999999996405</c:v>
                </c:pt>
                <c:pt idx="228">
                  <c:v>-0.5999999999999639</c:v>
                </c:pt>
                <c:pt idx="229">
                  <c:v>-0.54999999999996385</c:v>
                </c:pt>
                <c:pt idx="230">
                  <c:v>-0.49999999999996386</c:v>
                </c:pt>
                <c:pt idx="231">
                  <c:v>-0.44999999999996393</c:v>
                </c:pt>
                <c:pt idx="232">
                  <c:v>-0.39999999999996388</c:v>
                </c:pt>
                <c:pt idx="233">
                  <c:v>-0.34999999999996395</c:v>
                </c:pt>
                <c:pt idx="234">
                  <c:v>-0.29999999999996396</c:v>
                </c:pt>
                <c:pt idx="235">
                  <c:v>-0.249999999999964</c:v>
                </c:pt>
                <c:pt idx="236">
                  <c:v>-0.19999999999996393</c:v>
                </c:pt>
                <c:pt idx="237">
                  <c:v>-0.14999999999996397</c:v>
                </c:pt>
                <c:pt idx="238">
                  <c:v>-9.9999999999963951E-2</c:v>
                </c:pt>
                <c:pt idx="239">
                  <c:v>-4.9999999999963955E-2</c:v>
                </c:pt>
                <c:pt idx="240">
                  <c:v>3.606584724909144E-14</c:v>
                </c:pt>
                <c:pt idx="241">
                  <c:v>5.0000000000036064E-2</c:v>
                </c:pt>
                <c:pt idx="242">
                  <c:v>0.1000000000000361</c:v>
                </c:pt>
                <c:pt idx="243">
                  <c:v>0.15000000000003608</c:v>
                </c:pt>
                <c:pt idx="244">
                  <c:v>0.20000000000003612</c:v>
                </c:pt>
                <c:pt idx="245">
                  <c:v>0.25000000000003608</c:v>
                </c:pt>
                <c:pt idx="246">
                  <c:v>0.30000000000003613</c:v>
                </c:pt>
                <c:pt idx="247">
                  <c:v>0.35000000000003617</c:v>
                </c:pt>
                <c:pt idx="248">
                  <c:v>0.4000000000000361</c:v>
                </c:pt>
                <c:pt idx="249">
                  <c:v>0.45000000000003609</c:v>
                </c:pt>
                <c:pt idx="250">
                  <c:v>0.50000000000003608</c:v>
                </c:pt>
                <c:pt idx="251">
                  <c:v>0.55000000000003624</c:v>
                </c:pt>
                <c:pt idx="252">
                  <c:v>0.60000000000003617</c:v>
                </c:pt>
                <c:pt idx="253">
                  <c:v>0.65000000000003622</c:v>
                </c:pt>
                <c:pt idx="254">
                  <c:v>0.70000000000003637</c:v>
                </c:pt>
                <c:pt idx="255">
                  <c:v>0.7500000000000363</c:v>
                </c:pt>
                <c:pt idx="256">
                  <c:v>0.80000000000003646</c:v>
                </c:pt>
                <c:pt idx="257">
                  <c:v>0.8500000000000365</c:v>
                </c:pt>
                <c:pt idx="258">
                  <c:v>0.90000000000003655</c:v>
                </c:pt>
                <c:pt idx="259">
                  <c:v>0.95000000000003659</c:v>
                </c:pt>
                <c:pt idx="260">
                  <c:v>0</c:v>
                </c:pt>
                <c:pt idx="261">
                  <c:v>5.0000000000000051E-2</c:v>
                </c:pt>
                <c:pt idx="262">
                  <c:v>0.10000000000000002</c:v>
                </c:pt>
                <c:pt idx="263">
                  <c:v>0.15000000000000002</c:v>
                </c:pt>
                <c:pt idx="264">
                  <c:v>0.20000000000000004</c:v>
                </c:pt>
                <c:pt idx="265">
                  <c:v>0.25000000000000006</c:v>
                </c:pt>
                <c:pt idx="266">
                  <c:v>0.30000000000000004</c:v>
                </c:pt>
                <c:pt idx="267">
                  <c:v>0.35</c:v>
                </c:pt>
                <c:pt idx="268">
                  <c:v>0.4</c:v>
                </c:pt>
                <c:pt idx="269">
                  <c:v>0.45</c:v>
                </c:pt>
                <c:pt idx="270">
                  <c:v>0.49999999999999994</c:v>
                </c:pt>
                <c:pt idx="271">
                  <c:v>0.55000000000000004</c:v>
                </c:pt>
                <c:pt idx="272">
                  <c:v>0.6</c:v>
                </c:pt>
                <c:pt idx="273">
                  <c:v>0.65</c:v>
                </c:pt>
                <c:pt idx="274">
                  <c:v>0.70000000000000007</c:v>
                </c:pt>
                <c:pt idx="275">
                  <c:v>0.75000000000000011</c:v>
                </c:pt>
                <c:pt idx="276">
                  <c:v>0.80000000000000027</c:v>
                </c:pt>
                <c:pt idx="277">
                  <c:v>0.8500000000000002</c:v>
                </c:pt>
                <c:pt idx="278">
                  <c:v>0.90000000000000036</c:v>
                </c:pt>
                <c:pt idx="279">
                  <c:v>0.95000000000000029</c:v>
                </c:pt>
                <c:pt idx="280">
                  <c:v>1.0000000000000002</c:v>
                </c:pt>
                <c:pt idx="281">
                  <c:v>0</c:v>
                </c:pt>
                <c:pt idx="282">
                  <c:v>5.0000000000000051E-2</c:v>
                </c:pt>
                <c:pt idx="283">
                  <c:v>0.10000000000000002</c:v>
                </c:pt>
                <c:pt idx="284">
                  <c:v>0.15000000000000002</c:v>
                </c:pt>
                <c:pt idx="285">
                  <c:v>0.20000000000000004</c:v>
                </c:pt>
                <c:pt idx="286">
                  <c:v>0.25000000000000006</c:v>
                </c:pt>
                <c:pt idx="287">
                  <c:v>0.30000000000000004</c:v>
                </c:pt>
                <c:pt idx="288">
                  <c:v>0.35</c:v>
                </c:pt>
                <c:pt idx="289">
                  <c:v>0.4</c:v>
                </c:pt>
                <c:pt idx="290">
                  <c:v>0.45</c:v>
                </c:pt>
                <c:pt idx="291">
                  <c:v>0.49999999999999994</c:v>
                </c:pt>
                <c:pt idx="292">
                  <c:v>0.55000000000000004</c:v>
                </c:pt>
                <c:pt idx="293">
                  <c:v>0.6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06B-4AA2-A8AC-9F12B670B491}"/>
            </c:ext>
          </c:extLst>
        </c:ser>
        <c:ser>
          <c:idx val="1"/>
          <c:order val="2"/>
          <c:tx>
            <c:strRef>
              <c:f>Limpa!$N$48</c:f>
              <c:strCache>
                <c:ptCount val="1"/>
                <c:pt idx="0">
                  <c:v>5.00E-02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Limpa!$A$51:$A$344</c:f>
              <c:numCache>
                <c:formatCode>General</c:formatCode>
                <c:ptCount val="294"/>
                <c:pt idx="0">
                  <c:v>-12</c:v>
                </c:pt>
                <c:pt idx="1">
                  <c:v>-11.95</c:v>
                </c:pt>
                <c:pt idx="2">
                  <c:v>-11.899999999999999</c:v>
                </c:pt>
                <c:pt idx="3">
                  <c:v>-11.849999999999998</c:v>
                </c:pt>
                <c:pt idx="4">
                  <c:v>-11.799999999999997</c:v>
                </c:pt>
                <c:pt idx="5">
                  <c:v>-11.749999999999996</c:v>
                </c:pt>
                <c:pt idx="6">
                  <c:v>-11.699999999999996</c:v>
                </c:pt>
                <c:pt idx="7">
                  <c:v>-11.649999999999995</c:v>
                </c:pt>
                <c:pt idx="8">
                  <c:v>-11.599999999999994</c:v>
                </c:pt>
                <c:pt idx="9">
                  <c:v>-11.549999999999994</c:v>
                </c:pt>
                <c:pt idx="10">
                  <c:v>-11.499999999999993</c:v>
                </c:pt>
                <c:pt idx="11">
                  <c:v>-11.449999999999992</c:v>
                </c:pt>
                <c:pt idx="12">
                  <c:v>-11.399999999999991</c:v>
                </c:pt>
                <c:pt idx="13">
                  <c:v>-11.349999999999991</c:v>
                </c:pt>
                <c:pt idx="14">
                  <c:v>-11.29999999999999</c:v>
                </c:pt>
                <c:pt idx="15">
                  <c:v>-11.249999999999989</c:v>
                </c:pt>
                <c:pt idx="16">
                  <c:v>-11.199999999999989</c:v>
                </c:pt>
                <c:pt idx="17">
                  <c:v>-11.149999999999988</c:v>
                </c:pt>
                <c:pt idx="18">
                  <c:v>-11.099999999999987</c:v>
                </c:pt>
                <c:pt idx="19">
                  <c:v>-11.049999999999986</c:v>
                </c:pt>
                <c:pt idx="20">
                  <c:v>-10.999999999999986</c:v>
                </c:pt>
                <c:pt idx="21">
                  <c:v>-10.949999999999985</c:v>
                </c:pt>
                <c:pt idx="22">
                  <c:v>-10.899999999999984</c:v>
                </c:pt>
                <c:pt idx="23">
                  <c:v>-10.849999999999984</c:v>
                </c:pt>
                <c:pt idx="24">
                  <c:v>-10.799999999999983</c:v>
                </c:pt>
                <c:pt idx="25">
                  <c:v>-10.749999999999982</c:v>
                </c:pt>
                <c:pt idx="26">
                  <c:v>-10.699999999999982</c:v>
                </c:pt>
                <c:pt idx="27">
                  <c:v>-10.649999999999981</c:v>
                </c:pt>
                <c:pt idx="28">
                  <c:v>-10.59999999999998</c:v>
                </c:pt>
                <c:pt idx="29">
                  <c:v>-10.549999999999979</c:v>
                </c:pt>
                <c:pt idx="30">
                  <c:v>-10.499999999999979</c:v>
                </c:pt>
                <c:pt idx="31">
                  <c:v>-10.449999999999978</c:v>
                </c:pt>
                <c:pt idx="32">
                  <c:v>-10.399999999999977</c:v>
                </c:pt>
                <c:pt idx="33">
                  <c:v>-10.349999999999977</c:v>
                </c:pt>
                <c:pt idx="34">
                  <c:v>-10.299999999999976</c:v>
                </c:pt>
                <c:pt idx="35">
                  <c:v>-10.249999999999975</c:v>
                </c:pt>
                <c:pt idx="36">
                  <c:v>-10.199999999999974</c:v>
                </c:pt>
                <c:pt idx="37">
                  <c:v>-10.149999999999974</c:v>
                </c:pt>
                <c:pt idx="38">
                  <c:v>-10.099999999999973</c:v>
                </c:pt>
                <c:pt idx="39">
                  <c:v>-10.049999999999972</c:v>
                </c:pt>
                <c:pt idx="40">
                  <c:v>-9.9999999999999716</c:v>
                </c:pt>
                <c:pt idx="41">
                  <c:v>-9.9499999999999709</c:v>
                </c:pt>
                <c:pt idx="42">
                  <c:v>-9.8999999999999702</c:v>
                </c:pt>
                <c:pt idx="43">
                  <c:v>-9.8499999999999694</c:v>
                </c:pt>
                <c:pt idx="44">
                  <c:v>-9.7999999999999687</c:v>
                </c:pt>
                <c:pt idx="45">
                  <c:v>-9.749999999999968</c:v>
                </c:pt>
                <c:pt idx="46">
                  <c:v>-9.6999999999999673</c:v>
                </c:pt>
                <c:pt idx="47">
                  <c:v>-9.6499999999999666</c:v>
                </c:pt>
                <c:pt idx="48">
                  <c:v>-9.5999999999999659</c:v>
                </c:pt>
                <c:pt idx="49">
                  <c:v>-9.5499999999999652</c:v>
                </c:pt>
                <c:pt idx="50">
                  <c:v>-9.4999999999999645</c:v>
                </c:pt>
                <c:pt idx="51">
                  <c:v>-9.4499999999999638</c:v>
                </c:pt>
                <c:pt idx="52">
                  <c:v>-9.3999999999999631</c:v>
                </c:pt>
                <c:pt idx="53">
                  <c:v>-9.3499999999999623</c:v>
                </c:pt>
                <c:pt idx="54">
                  <c:v>-9.2999999999999616</c:v>
                </c:pt>
                <c:pt idx="55">
                  <c:v>-9.2499999999999609</c:v>
                </c:pt>
                <c:pt idx="56">
                  <c:v>-9.1999999999999602</c:v>
                </c:pt>
                <c:pt idx="57">
                  <c:v>-9.1499999999999595</c:v>
                </c:pt>
                <c:pt idx="58">
                  <c:v>-9.0999999999999588</c:v>
                </c:pt>
                <c:pt idx="59">
                  <c:v>-9.0499999999999581</c:v>
                </c:pt>
                <c:pt idx="60">
                  <c:v>-8.9999999999999574</c:v>
                </c:pt>
                <c:pt idx="61">
                  <c:v>-8.9499999999999567</c:v>
                </c:pt>
                <c:pt idx="62">
                  <c:v>-8.8999999999999559</c:v>
                </c:pt>
                <c:pt idx="63">
                  <c:v>-8.8499999999999552</c:v>
                </c:pt>
                <c:pt idx="64">
                  <c:v>-8.7999999999999545</c:v>
                </c:pt>
                <c:pt idx="65">
                  <c:v>-8.7499999999999538</c:v>
                </c:pt>
                <c:pt idx="66">
                  <c:v>-8.6999999999999531</c:v>
                </c:pt>
                <c:pt idx="67">
                  <c:v>-8.6499999999999524</c:v>
                </c:pt>
                <c:pt idx="68">
                  <c:v>-8.5999999999999517</c:v>
                </c:pt>
                <c:pt idx="69">
                  <c:v>-8.549999999999951</c:v>
                </c:pt>
                <c:pt idx="70">
                  <c:v>-8.4999999999999503</c:v>
                </c:pt>
                <c:pt idx="71">
                  <c:v>-8.4499999999999496</c:v>
                </c:pt>
                <c:pt idx="72">
                  <c:v>-8.3999999999999488</c:v>
                </c:pt>
                <c:pt idx="73">
                  <c:v>-8.3499999999999481</c:v>
                </c:pt>
                <c:pt idx="74">
                  <c:v>-8.2999999999999474</c:v>
                </c:pt>
                <c:pt idx="75">
                  <c:v>-8.2499999999999467</c:v>
                </c:pt>
                <c:pt idx="76">
                  <c:v>-8.199999999999946</c:v>
                </c:pt>
                <c:pt idx="77">
                  <c:v>-8.1499999999999453</c:v>
                </c:pt>
                <c:pt idx="78">
                  <c:v>-8.0999999999999446</c:v>
                </c:pt>
                <c:pt idx="79">
                  <c:v>-8.0499999999999439</c:v>
                </c:pt>
                <c:pt idx="80">
                  <c:v>-7.999999999999944</c:v>
                </c:pt>
                <c:pt idx="81">
                  <c:v>-7.9499999999999442</c:v>
                </c:pt>
                <c:pt idx="82">
                  <c:v>-7.8999999999999444</c:v>
                </c:pt>
                <c:pt idx="83">
                  <c:v>-7.8499999999999446</c:v>
                </c:pt>
                <c:pt idx="84">
                  <c:v>-7.7999999999999448</c:v>
                </c:pt>
                <c:pt idx="85">
                  <c:v>-7.7499999999999449</c:v>
                </c:pt>
                <c:pt idx="86">
                  <c:v>-7.6999999999999451</c:v>
                </c:pt>
                <c:pt idx="87">
                  <c:v>-7.6499999999999453</c:v>
                </c:pt>
                <c:pt idx="88">
                  <c:v>-7.5999999999999455</c:v>
                </c:pt>
                <c:pt idx="89">
                  <c:v>-7.5499999999999456</c:v>
                </c:pt>
                <c:pt idx="90">
                  <c:v>-7.4999999999999458</c:v>
                </c:pt>
                <c:pt idx="91">
                  <c:v>-7.449999999999946</c:v>
                </c:pt>
                <c:pt idx="92">
                  <c:v>-7.3999999999999462</c:v>
                </c:pt>
                <c:pt idx="93">
                  <c:v>-7.3499999999999464</c:v>
                </c:pt>
                <c:pt idx="94">
                  <c:v>-7.2999999999999465</c:v>
                </c:pt>
                <c:pt idx="95">
                  <c:v>-7.2499999999999467</c:v>
                </c:pt>
                <c:pt idx="96">
                  <c:v>-7.1999999999999469</c:v>
                </c:pt>
                <c:pt idx="97">
                  <c:v>-7.1499999999999471</c:v>
                </c:pt>
                <c:pt idx="98">
                  <c:v>-7.0999999999999472</c:v>
                </c:pt>
                <c:pt idx="99">
                  <c:v>-7.0499999999999474</c:v>
                </c:pt>
                <c:pt idx="100">
                  <c:v>-6.9999999999999476</c:v>
                </c:pt>
                <c:pt idx="101">
                  <c:v>-6.9499999999999478</c:v>
                </c:pt>
                <c:pt idx="102">
                  <c:v>-6.899999999999948</c:v>
                </c:pt>
                <c:pt idx="103">
                  <c:v>-6.8499999999999481</c:v>
                </c:pt>
                <c:pt idx="104">
                  <c:v>-6.7999999999999483</c:v>
                </c:pt>
                <c:pt idx="105">
                  <c:v>-6.7499999999999485</c:v>
                </c:pt>
                <c:pt idx="106">
                  <c:v>-6.6999999999999487</c:v>
                </c:pt>
                <c:pt idx="107">
                  <c:v>-6.6499999999999488</c:v>
                </c:pt>
                <c:pt idx="108">
                  <c:v>-6.599999999999949</c:v>
                </c:pt>
                <c:pt idx="109">
                  <c:v>-6.5499999999999492</c:v>
                </c:pt>
                <c:pt idx="110">
                  <c:v>-6.4999999999999494</c:v>
                </c:pt>
                <c:pt idx="111">
                  <c:v>-6.4499999999999496</c:v>
                </c:pt>
                <c:pt idx="112">
                  <c:v>-6.3999999999999497</c:v>
                </c:pt>
                <c:pt idx="113">
                  <c:v>-6.3499999999999499</c:v>
                </c:pt>
                <c:pt idx="114">
                  <c:v>-6.2999999999999501</c:v>
                </c:pt>
                <c:pt idx="115">
                  <c:v>-6.2499999999999503</c:v>
                </c:pt>
                <c:pt idx="116">
                  <c:v>-6.1999999999999504</c:v>
                </c:pt>
                <c:pt idx="117">
                  <c:v>-6.1499999999999506</c:v>
                </c:pt>
                <c:pt idx="118">
                  <c:v>-6.0999999999999508</c:v>
                </c:pt>
                <c:pt idx="119">
                  <c:v>-6.049999999999951</c:v>
                </c:pt>
                <c:pt idx="120">
                  <c:v>-5.9999999999999512</c:v>
                </c:pt>
                <c:pt idx="121">
                  <c:v>-5.9499999999999513</c:v>
                </c:pt>
                <c:pt idx="122">
                  <c:v>-5.8999999999999515</c:v>
                </c:pt>
                <c:pt idx="123">
                  <c:v>-5.8499999999999517</c:v>
                </c:pt>
                <c:pt idx="124">
                  <c:v>-5.7999999999999519</c:v>
                </c:pt>
                <c:pt idx="125">
                  <c:v>-5.749999999999952</c:v>
                </c:pt>
                <c:pt idx="126">
                  <c:v>-5.6999999999999522</c:v>
                </c:pt>
                <c:pt idx="127">
                  <c:v>-5.6499999999999524</c:v>
                </c:pt>
                <c:pt idx="128">
                  <c:v>-5.5999999999999526</c:v>
                </c:pt>
                <c:pt idx="129">
                  <c:v>-5.5499999999999527</c:v>
                </c:pt>
                <c:pt idx="130">
                  <c:v>-5.4999999999999529</c:v>
                </c:pt>
                <c:pt idx="131">
                  <c:v>-5.4499999999999531</c:v>
                </c:pt>
                <c:pt idx="132">
                  <c:v>-5.3999999999999533</c:v>
                </c:pt>
                <c:pt idx="133">
                  <c:v>-5.3499999999999535</c:v>
                </c:pt>
                <c:pt idx="134">
                  <c:v>-5.2999999999999536</c:v>
                </c:pt>
                <c:pt idx="135">
                  <c:v>-5.2499999999999538</c:v>
                </c:pt>
                <c:pt idx="136">
                  <c:v>-5.199999999999954</c:v>
                </c:pt>
                <c:pt idx="137">
                  <c:v>-5.1499999999999542</c:v>
                </c:pt>
                <c:pt idx="138">
                  <c:v>-5.0999999999999543</c:v>
                </c:pt>
                <c:pt idx="139">
                  <c:v>-5.0499999999999545</c:v>
                </c:pt>
                <c:pt idx="140">
                  <c:v>-4.9999999999999547</c:v>
                </c:pt>
                <c:pt idx="141">
                  <c:v>-4.9499999999999549</c:v>
                </c:pt>
                <c:pt idx="142">
                  <c:v>-4.8999999999999551</c:v>
                </c:pt>
                <c:pt idx="143">
                  <c:v>-4.8499999999999552</c:v>
                </c:pt>
                <c:pt idx="144">
                  <c:v>-4.7999999999999554</c:v>
                </c:pt>
                <c:pt idx="145">
                  <c:v>-4.7499999999999556</c:v>
                </c:pt>
                <c:pt idx="146">
                  <c:v>-4.6999999999999558</c:v>
                </c:pt>
                <c:pt idx="147">
                  <c:v>-4.6499999999999559</c:v>
                </c:pt>
                <c:pt idx="148">
                  <c:v>-4.5999999999999561</c:v>
                </c:pt>
                <c:pt idx="149">
                  <c:v>-4.5499999999999563</c:v>
                </c:pt>
                <c:pt idx="150">
                  <c:v>-4.4999999999999565</c:v>
                </c:pt>
                <c:pt idx="151">
                  <c:v>-4.4499999999999567</c:v>
                </c:pt>
                <c:pt idx="152">
                  <c:v>-4.3999999999999568</c:v>
                </c:pt>
                <c:pt idx="153">
                  <c:v>-4.349999999999957</c:v>
                </c:pt>
                <c:pt idx="154">
                  <c:v>-4.2999999999999572</c:v>
                </c:pt>
                <c:pt idx="155">
                  <c:v>-4.2499999999999574</c:v>
                </c:pt>
                <c:pt idx="156">
                  <c:v>-4.1999999999999575</c:v>
                </c:pt>
                <c:pt idx="157">
                  <c:v>-4.1499999999999577</c:v>
                </c:pt>
                <c:pt idx="158">
                  <c:v>-4.0999999999999579</c:v>
                </c:pt>
                <c:pt idx="159">
                  <c:v>-4.0499999999999581</c:v>
                </c:pt>
                <c:pt idx="160">
                  <c:v>-3.9999999999999583</c:v>
                </c:pt>
                <c:pt idx="161">
                  <c:v>-3.9499999999999584</c:v>
                </c:pt>
                <c:pt idx="162">
                  <c:v>-3.8999999999999586</c:v>
                </c:pt>
                <c:pt idx="163">
                  <c:v>-3.8499999999999588</c:v>
                </c:pt>
                <c:pt idx="164">
                  <c:v>-3.799999999999959</c:v>
                </c:pt>
                <c:pt idx="165">
                  <c:v>-3.7499999999999591</c:v>
                </c:pt>
                <c:pt idx="166">
                  <c:v>-3.6999999999999593</c:v>
                </c:pt>
                <c:pt idx="167">
                  <c:v>-3.6499999999999595</c:v>
                </c:pt>
                <c:pt idx="168">
                  <c:v>-3.5999999999999597</c:v>
                </c:pt>
                <c:pt idx="169">
                  <c:v>-3.5499999999999599</c:v>
                </c:pt>
                <c:pt idx="170">
                  <c:v>-3.49999999999996</c:v>
                </c:pt>
                <c:pt idx="171">
                  <c:v>-3.4499999999999602</c:v>
                </c:pt>
                <c:pt idx="172">
                  <c:v>-3.3999999999999604</c:v>
                </c:pt>
                <c:pt idx="173">
                  <c:v>-3.3499999999999606</c:v>
                </c:pt>
                <c:pt idx="174">
                  <c:v>-3.2999999999999607</c:v>
                </c:pt>
                <c:pt idx="175">
                  <c:v>-3.2499999999999609</c:v>
                </c:pt>
                <c:pt idx="176">
                  <c:v>-3.1999999999999611</c:v>
                </c:pt>
                <c:pt idx="177">
                  <c:v>-3.1499999999999613</c:v>
                </c:pt>
                <c:pt idx="178">
                  <c:v>-3.0999999999999615</c:v>
                </c:pt>
                <c:pt idx="179">
                  <c:v>-3.0499999999999616</c:v>
                </c:pt>
                <c:pt idx="180">
                  <c:v>-2.9999999999999618</c:v>
                </c:pt>
                <c:pt idx="181">
                  <c:v>-2.949999999999962</c:v>
                </c:pt>
                <c:pt idx="182">
                  <c:v>-2.8999999999999622</c:v>
                </c:pt>
                <c:pt idx="183">
                  <c:v>-2.8499999999999623</c:v>
                </c:pt>
                <c:pt idx="184">
                  <c:v>-2.7999999999999625</c:v>
                </c:pt>
                <c:pt idx="185">
                  <c:v>-2.7499999999999627</c:v>
                </c:pt>
                <c:pt idx="186">
                  <c:v>-2.6999999999999629</c:v>
                </c:pt>
                <c:pt idx="187">
                  <c:v>-2.6499999999999631</c:v>
                </c:pt>
                <c:pt idx="188">
                  <c:v>-2.5999999999999632</c:v>
                </c:pt>
                <c:pt idx="189">
                  <c:v>-2.5499999999999634</c:v>
                </c:pt>
                <c:pt idx="190">
                  <c:v>-2.4999999999999636</c:v>
                </c:pt>
                <c:pt idx="191">
                  <c:v>-2.4499999999999638</c:v>
                </c:pt>
                <c:pt idx="192">
                  <c:v>-2.3999999999999639</c:v>
                </c:pt>
                <c:pt idx="193">
                  <c:v>-2.3499999999999641</c:v>
                </c:pt>
                <c:pt idx="194">
                  <c:v>-2.2999999999999643</c:v>
                </c:pt>
                <c:pt idx="195">
                  <c:v>-2.2499999999999645</c:v>
                </c:pt>
                <c:pt idx="196">
                  <c:v>-2.1999999999999647</c:v>
                </c:pt>
                <c:pt idx="197">
                  <c:v>-2.1499999999999648</c:v>
                </c:pt>
                <c:pt idx="198">
                  <c:v>-2.099999999999965</c:v>
                </c:pt>
                <c:pt idx="199">
                  <c:v>-2.0499999999999652</c:v>
                </c:pt>
                <c:pt idx="200">
                  <c:v>-1.9999999999999651</c:v>
                </c:pt>
                <c:pt idx="201">
                  <c:v>-1.9499999999999651</c:v>
                </c:pt>
                <c:pt idx="202">
                  <c:v>-1.8999999999999651</c:v>
                </c:pt>
                <c:pt idx="203">
                  <c:v>-1.849999999999965</c:v>
                </c:pt>
                <c:pt idx="204">
                  <c:v>-1.799999999999965</c:v>
                </c:pt>
                <c:pt idx="205">
                  <c:v>-1.7499999999999649</c:v>
                </c:pt>
                <c:pt idx="206">
                  <c:v>-1.6999999999999649</c:v>
                </c:pt>
                <c:pt idx="207">
                  <c:v>-1.6499999999999648</c:v>
                </c:pt>
                <c:pt idx="208">
                  <c:v>-1.5999999999999648</c:v>
                </c:pt>
                <c:pt idx="209">
                  <c:v>-1.5499999999999647</c:v>
                </c:pt>
                <c:pt idx="210">
                  <c:v>-1.4999999999999647</c:v>
                </c:pt>
                <c:pt idx="211">
                  <c:v>-1.4499999999999647</c:v>
                </c:pt>
                <c:pt idx="212">
                  <c:v>-1.3999999999999646</c:v>
                </c:pt>
                <c:pt idx="213">
                  <c:v>-1.3499999999999646</c:v>
                </c:pt>
                <c:pt idx="214">
                  <c:v>-1.2999999999999645</c:v>
                </c:pt>
                <c:pt idx="215">
                  <c:v>-1.2499999999999645</c:v>
                </c:pt>
                <c:pt idx="216">
                  <c:v>-1.1999999999999644</c:v>
                </c:pt>
                <c:pt idx="217">
                  <c:v>-1.1499999999999644</c:v>
                </c:pt>
                <c:pt idx="218">
                  <c:v>-1.0999999999999643</c:v>
                </c:pt>
                <c:pt idx="219">
                  <c:v>-1.0499999999999643</c:v>
                </c:pt>
                <c:pt idx="220">
                  <c:v>-0.99999999999996425</c:v>
                </c:pt>
                <c:pt idx="221">
                  <c:v>-0.94999999999996421</c:v>
                </c:pt>
                <c:pt idx="222">
                  <c:v>-0.89999999999996416</c:v>
                </c:pt>
                <c:pt idx="223">
                  <c:v>-0.84999999999996412</c:v>
                </c:pt>
                <c:pt idx="224">
                  <c:v>-0.79999999999996407</c:v>
                </c:pt>
                <c:pt idx="225">
                  <c:v>-0.74999999999996403</c:v>
                </c:pt>
                <c:pt idx="226">
                  <c:v>-0.69999999999996398</c:v>
                </c:pt>
                <c:pt idx="227">
                  <c:v>-0.64999999999996394</c:v>
                </c:pt>
                <c:pt idx="228">
                  <c:v>-0.5999999999999639</c:v>
                </c:pt>
                <c:pt idx="229">
                  <c:v>-0.54999999999996385</c:v>
                </c:pt>
                <c:pt idx="230">
                  <c:v>-0.49999999999996386</c:v>
                </c:pt>
                <c:pt idx="231">
                  <c:v>-0.44999999999996387</c:v>
                </c:pt>
                <c:pt idx="232">
                  <c:v>-0.39999999999996388</c:v>
                </c:pt>
                <c:pt idx="233">
                  <c:v>-0.3499999999999639</c:v>
                </c:pt>
                <c:pt idx="234">
                  <c:v>-0.29999999999996391</c:v>
                </c:pt>
                <c:pt idx="235">
                  <c:v>-0.24999999999996392</c:v>
                </c:pt>
                <c:pt idx="236">
                  <c:v>-0.19999999999996393</c:v>
                </c:pt>
                <c:pt idx="237">
                  <c:v>-0.14999999999996394</c:v>
                </c:pt>
                <c:pt idx="238">
                  <c:v>-9.9999999999963937E-2</c:v>
                </c:pt>
                <c:pt idx="239">
                  <c:v>-4.9999999999963934E-2</c:v>
                </c:pt>
                <c:pt idx="240">
                  <c:v>3.6068370512509773E-14</c:v>
                </c:pt>
                <c:pt idx="241">
                  <c:v>5.0000000000036071E-2</c:v>
                </c:pt>
                <c:pt idx="242">
                  <c:v>0.10000000000003607</c:v>
                </c:pt>
                <c:pt idx="243">
                  <c:v>0.15000000000003608</c:v>
                </c:pt>
                <c:pt idx="244">
                  <c:v>0.20000000000003609</c:v>
                </c:pt>
                <c:pt idx="245">
                  <c:v>0.25000000000003608</c:v>
                </c:pt>
                <c:pt idx="246">
                  <c:v>0.30000000000003607</c:v>
                </c:pt>
                <c:pt idx="247">
                  <c:v>0.35000000000003606</c:v>
                </c:pt>
                <c:pt idx="248">
                  <c:v>0.40000000000003605</c:v>
                </c:pt>
                <c:pt idx="249">
                  <c:v>0.45000000000003604</c:v>
                </c:pt>
                <c:pt idx="250">
                  <c:v>0.50000000000003608</c:v>
                </c:pt>
                <c:pt idx="251">
                  <c:v>0.55000000000003613</c:v>
                </c:pt>
                <c:pt idx="252">
                  <c:v>0.60000000000003617</c:v>
                </c:pt>
                <c:pt idx="253">
                  <c:v>0.65000000000003622</c:v>
                </c:pt>
                <c:pt idx="254">
                  <c:v>0.70000000000003626</c:v>
                </c:pt>
                <c:pt idx="255">
                  <c:v>0.7500000000000363</c:v>
                </c:pt>
                <c:pt idx="256">
                  <c:v>0.80000000000003635</c:v>
                </c:pt>
                <c:pt idx="257">
                  <c:v>0.85000000000003639</c:v>
                </c:pt>
                <c:pt idx="258">
                  <c:v>0.90000000000003644</c:v>
                </c:pt>
                <c:pt idx="259">
                  <c:v>0.95000000000003648</c:v>
                </c:pt>
                <c:pt idx="260">
                  <c:v>0</c:v>
                </c:pt>
                <c:pt idx="261">
                  <c:v>0.05</c:v>
                </c:pt>
                <c:pt idx="262">
                  <c:v>0.1</c:v>
                </c:pt>
                <c:pt idx="263">
                  <c:v>0.15000000000000002</c:v>
                </c:pt>
                <c:pt idx="264">
                  <c:v>0.2</c:v>
                </c:pt>
                <c:pt idx="265">
                  <c:v>0.25</c:v>
                </c:pt>
                <c:pt idx="266">
                  <c:v>0.3</c:v>
                </c:pt>
                <c:pt idx="267">
                  <c:v>0.35</c:v>
                </c:pt>
                <c:pt idx="268">
                  <c:v>0.39999999999999997</c:v>
                </c:pt>
                <c:pt idx="269">
                  <c:v>0.44999999999999996</c:v>
                </c:pt>
                <c:pt idx="270">
                  <c:v>0.49999999999999994</c:v>
                </c:pt>
                <c:pt idx="271">
                  <c:v>0.54999999999999993</c:v>
                </c:pt>
                <c:pt idx="272">
                  <c:v>0.6</c:v>
                </c:pt>
                <c:pt idx="273">
                  <c:v>0.65</c:v>
                </c:pt>
                <c:pt idx="274">
                  <c:v>0.70000000000000007</c:v>
                </c:pt>
                <c:pt idx="275">
                  <c:v>0.75000000000000011</c:v>
                </c:pt>
                <c:pt idx="276">
                  <c:v>0.80000000000000016</c:v>
                </c:pt>
                <c:pt idx="277">
                  <c:v>0.8500000000000002</c:v>
                </c:pt>
                <c:pt idx="278">
                  <c:v>0.90000000000000024</c:v>
                </c:pt>
                <c:pt idx="279">
                  <c:v>0.95000000000000029</c:v>
                </c:pt>
                <c:pt idx="280">
                  <c:v>1.0000000000000002</c:v>
                </c:pt>
                <c:pt idx="281">
                  <c:v>0</c:v>
                </c:pt>
                <c:pt idx="282">
                  <c:v>0.05</c:v>
                </c:pt>
                <c:pt idx="283">
                  <c:v>0.1</c:v>
                </c:pt>
                <c:pt idx="284">
                  <c:v>0.15000000000000002</c:v>
                </c:pt>
                <c:pt idx="285">
                  <c:v>0.2</c:v>
                </c:pt>
                <c:pt idx="286">
                  <c:v>0.25</c:v>
                </c:pt>
                <c:pt idx="287">
                  <c:v>0.3</c:v>
                </c:pt>
                <c:pt idx="288">
                  <c:v>0.35</c:v>
                </c:pt>
                <c:pt idx="289">
                  <c:v>0.39999999999999997</c:v>
                </c:pt>
                <c:pt idx="290">
                  <c:v>0.44999999999999996</c:v>
                </c:pt>
                <c:pt idx="291">
                  <c:v>0.49999999999999994</c:v>
                </c:pt>
                <c:pt idx="292">
                  <c:v>0.54999999999999993</c:v>
                </c:pt>
                <c:pt idx="293">
                  <c:v>0.6</c:v>
                </c:pt>
              </c:numCache>
            </c:numRef>
          </c:xVal>
          <c:yVal>
            <c:numRef>
              <c:f>Limpa!$N$51:$N$344</c:f>
              <c:numCache>
                <c:formatCode>0.00</c:formatCode>
                <c:ptCount val="294"/>
                <c:pt idx="0">
                  <c:v>-12</c:v>
                </c:pt>
                <c:pt idx="1">
                  <c:v>-11.95</c:v>
                </c:pt>
                <c:pt idx="2">
                  <c:v>-11.9</c:v>
                </c:pt>
                <c:pt idx="3">
                  <c:v>-11.849999999999998</c:v>
                </c:pt>
                <c:pt idx="4">
                  <c:v>-11.799999999999999</c:v>
                </c:pt>
                <c:pt idx="5">
                  <c:v>-11.749999999999998</c:v>
                </c:pt>
                <c:pt idx="6">
                  <c:v>-11.699999999999996</c:v>
                </c:pt>
                <c:pt idx="7">
                  <c:v>-11.649999999999997</c:v>
                </c:pt>
                <c:pt idx="8">
                  <c:v>-11.599999999999994</c:v>
                </c:pt>
                <c:pt idx="9">
                  <c:v>-11.549999999999995</c:v>
                </c:pt>
                <c:pt idx="10">
                  <c:v>-11.499999999999995</c:v>
                </c:pt>
                <c:pt idx="11">
                  <c:v>-11.449999999999992</c:v>
                </c:pt>
                <c:pt idx="12">
                  <c:v>-11.399999999999993</c:v>
                </c:pt>
                <c:pt idx="13">
                  <c:v>-11.349999999999991</c:v>
                </c:pt>
                <c:pt idx="14">
                  <c:v>-11.299999999999992</c:v>
                </c:pt>
                <c:pt idx="15">
                  <c:v>-11.249999999999991</c:v>
                </c:pt>
                <c:pt idx="16">
                  <c:v>-11.199999999999989</c:v>
                </c:pt>
                <c:pt idx="17">
                  <c:v>-11.14999999999999</c:v>
                </c:pt>
                <c:pt idx="18">
                  <c:v>-11.099999999999987</c:v>
                </c:pt>
                <c:pt idx="19">
                  <c:v>-11.049999999999988</c:v>
                </c:pt>
                <c:pt idx="20">
                  <c:v>-10.999999999999988</c:v>
                </c:pt>
                <c:pt idx="21">
                  <c:v>-10.949999999999985</c:v>
                </c:pt>
                <c:pt idx="22">
                  <c:v>-10.899999999999986</c:v>
                </c:pt>
                <c:pt idx="23">
                  <c:v>-10.849999999999984</c:v>
                </c:pt>
                <c:pt idx="24">
                  <c:v>-10.799999999999985</c:v>
                </c:pt>
                <c:pt idx="25">
                  <c:v>-10.749999999999984</c:v>
                </c:pt>
                <c:pt idx="26">
                  <c:v>-10.699999999999982</c:v>
                </c:pt>
                <c:pt idx="27">
                  <c:v>-10.649999999999983</c:v>
                </c:pt>
                <c:pt idx="28">
                  <c:v>-10.59999999999998</c:v>
                </c:pt>
                <c:pt idx="29">
                  <c:v>-10.549999999999981</c:v>
                </c:pt>
                <c:pt idx="30">
                  <c:v>-10.49999999999998</c:v>
                </c:pt>
                <c:pt idx="31">
                  <c:v>-10.449999999999978</c:v>
                </c:pt>
                <c:pt idx="32">
                  <c:v>-10.399999999999979</c:v>
                </c:pt>
                <c:pt idx="33">
                  <c:v>-10.349999999999977</c:v>
                </c:pt>
                <c:pt idx="34">
                  <c:v>-10.299999999999978</c:v>
                </c:pt>
                <c:pt idx="35">
                  <c:v>-10.249999999999975</c:v>
                </c:pt>
                <c:pt idx="36">
                  <c:v>-10.199999999999974</c:v>
                </c:pt>
                <c:pt idx="37">
                  <c:v>-10.149999999999975</c:v>
                </c:pt>
                <c:pt idx="38">
                  <c:v>-10.099999999999973</c:v>
                </c:pt>
                <c:pt idx="39">
                  <c:v>-10.049999999999974</c:v>
                </c:pt>
                <c:pt idx="40">
                  <c:v>-9.9999999999999716</c:v>
                </c:pt>
                <c:pt idx="41">
                  <c:v>-9.9499999999999709</c:v>
                </c:pt>
                <c:pt idx="42">
                  <c:v>-9.8999999999999719</c:v>
                </c:pt>
                <c:pt idx="43">
                  <c:v>-9.8499999999999694</c:v>
                </c:pt>
                <c:pt idx="44">
                  <c:v>-9.7999999999999705</c:v>
                </c:pt>
                <c:pt idx="45">
                  <c:v>-9.749999999999968</c:v>
                </c:pt>
                <c:pt idx="46">
                  <c:v>-9.6999999999999673</c:v>
                </c:pt>
                <c:pt idx="47">
                  <c:v>-9.6499999999999684</c:v>
                </c:pt>
                <c:pt idx="48">
                  <c:v>-9.5999999999999659</c:v>
                </c:pt>
                <c:pt idx="49">
                  <c:v>-9.549999999999967</c:v>
                </c:pt>
                <c:pt idx="50">
                  <c:v>-9.4999999999999645</c:v>
                </c:pt>
                <c:pt idx="51">
                  <c:v>-9.4499999999999655</c:v>
                </c:pt>
                <c:pt idx="52">
                  <c:v>-9.3999999999999648</c:v>
                </c:pt>
                <c:pt idx="53">
                  <c:v>-9.3499999999999623</c:v>
                </c:pt>
                <c:pt idx="54">
                  <c:v>-9.2999999999999634</c:v>
                </c:pt>
                <c:pt idx="55">
                  <c:v>-9.2499999999999609</c:v>
                </c:pt>
                <c:pt idx="56">
                  <c:v>-9.199999999999962</c:v>
                </c:pt>
                <c:pt idx="57">
                  <c:v>-9.1499999999999613</c:v>
                </c:pt>
                <c:pt idx="58">
                  <c:v>-9.0999999999999588</c:v>
                </c:pt>
                <c:pt idx="59">
                  <c:v>-9.0499999999999599</c:v>
                </c:pt>
                <c:pt idx="60">
                  <c:v>-8.9999999999999574</c:v>
                </c:pt>
                <c:pt idx="61">
                  <c:v>-8.9499999999999584</c:v>
                </c:pt>
                <c:pt idx="62">
                  <c:v>-8.8999999999999577</c:v>
                </c:pt>
                <c:pt idx="63">
                  <c:v>-8.8499999999999552</c:v>
                </c:pt>
                <c:pt idx="64">
                  <c:v>-8.7999999999999563</c:v>
                </c:pt>
                <c:pt idx="65">
                  <c:v>-8.7499999999999538</c:v>
                </c:pt>
                <c:pt idx="66">
                  <c:v>-8.6999999999999549</c:v>
                </c:pt>
                <c:pt idx="67">
                  <c:v>-8.6499999999999524</c:v>
                </c:pt>
                <c:pt idx="68">
                  <c:v>-8.5999999999999517</c:v>
                </c:pt>
                <c:pt idx="69">
                  <c:v>-8.5499999999999527</c:v>
                </c:pt>
                <c:pt idx="70">
                  <c:v>-8.4999999999999503</c:v>
                </c:pt>
                <c:pt idx="71">
                  <c:v>-8.4499999999999513</c:v>
                </c:pt>
                <c:pt idx="72">
                  <c:v>-8.3999999999999506</c:v>
                </c:pt>
                <c:pt idx="73">
                  <c:v>-8.3499999999999481</c:v>
                </c:pt>
                <c:pt idx="74">
                  <c:v>-8.2999999999999492</c:v>
                </c:pt>
                <c:pt idx="75">
                  <c:v>-8.2499999999999467</c:v>
                </c:pt>
                <c:pt idx="76">
                  <c:v>-8.1999999999999478</c:v>
                </c:pt>
                <c:pt idx="77">
                  <c:v>-8.1499999999999453</c:v>
                </c:pt>
                <c:pt idx="78">
                  <c:v>-8.0999999999999446</c:v>
                </c:pt>
                <c:pt idx="79">
                  <c:v>-8.0499999999999456</c:v>
                </c:pt>
                <c:pt idx="80">
                  <c:v>-7.9999999999999449</c:v>
                </c:pt>
                <c:pt idx="81">
                  <c:v>-7.9499999999999451</c:v>
                </c:pt>
                <c:pt idx="82">
                  <c:v>-7.8999999999999453</c:v>
                </c:pt>
                <c:pt idx="83">
                  <c:v>-7.8499999999999455</c:v>
                </c:pt>
                <c:pt idx="84">
                  <c:v>-7.7999999999999456</c:v>
                </c:pt>
                <c:pt idx="85">
                  <c:v>-7.7499999999999458</c:v>
                </c:pt>
                <c:pt idx="86">
                  <c:v>-7.699999999999946</c:v>
                </c:pt>
                <c:pt idx="87">
                  <c:v>-7.6499999999999471</c:v>
                </c:pt>
                <c:pt idx="88">
                  <c:v>-7.5999999999999472</c:v>
                </c:pt>
                <c:pt idx="89">
                  <c:v>-7.5499999999999474</c:v>
                </c:pt>
                <c:pt idx="90">
                  <c:v>-7.4999999999999476</c:v>
                </c:pt>
                <c:pt idx="91">
                  <c:v>-7.449999999999946</c:v>
                </c:pt>
                <c:pt idx="92">
                  <c:v>-7.3999999999999462</c:v>
                </c:pt>
                <c:pt idx="93">
                  <c:v>-7.3499999999999464</c:v>
                </c:pt>
                <c:pt idx="94">
                  <c:v>-7.2999999999999465</c:v>
                </c:pt>
                <c:pt idx="95">
                  <c:v>-7.2499999999999467</c:v>
                </c:pt>
                <c:pt idx="96">
                  <c:v>-7.1999999999999469</c:v>
                </c:pt>
                <c:pt idx="97">
                  <c:v>-7.1499999999999471</c:v>
                </c:pt>
                <c:pt idx="98">
                  <c:v>-7.0999999999999472</c:v>
                </c:pt>
                <c:pt idx="99">
                  <c:v>-7.0499999999999474</c:v>
                </c:pt>
                <c:pt idx="100">
                  <c:v>-6.9999999999999476</c:v>
                </c:pt>
                <c:pt idx="101">
                  <c:v>-6.9499999999999478</c:v>
                </c:pt>
                <c:pt idx="102">
                  <c:v>-6.899999999999948</c:v>
                </c:pt>
                <c:pt idx="103">
                  <c:v>-6.8499999999999481</c:v>
                </c:pt>
                <c:pt idx="104">
                  <c:v>-6.7999999999999483</c:v>
                </c:pt>
                <c:pt idx="105">
                  <c:v>-6.7499999999999485</c:v>
                </c:pt>
                <c:pt idx="106">
                  <c:v>-6.6999999999999487</c:v>
                </c:pt>
                <c:pt idx="107">
                  <c:v>-6.6499999999999488</c:v>
                </c:pt>
                <c:pt idx="108">
                  <c:v>-6.5999999999999499</c:v>
                </c:pt>
                <c:pt idx="109">
                  <c:v>-6.5499999999999501</c:v>
                </c:pt>
                <c:pt idx="110">
                  <c:v>-6.4999999999999503</c:v>
                </c:pt>
                <c:pt idx="111">
                  <c:v>-6.4499999999999504</c:v>
                </c:pt>
                <c:pt idx="112">
                  <c:v>-6.3999999999999506</c:v>
                </c:pt>
                <c:pt idx="113">
                  <c:v>-6.3499999999999508</c:v>
                </c:pt>
                <c:pt idx="114">
                  <c:v>-6.299999999999951</c:v>
                </c:pt>
                <c:pt idx="115">
                  <c:v>-6.2499999999999512</c:v>
                </c:pt>
                <c:pt idx="116">
                  <c:v>-6.1999999999999513</c:v>
                </c:pt>
                <c:pt idx="117">
                  <c:v>-6.1499999999999515</c:v>
                </c:pt>
                <c:pt idx="118">
                  <c:v>-6.0999999999999517</c:v>
                </c:pt>
                <c:pt idx="119">
                  <c:v>-6.0499999999999519</c:v>
                </c:pt>
                <c:pt idx="120">
                  <c:v>-5.999999999999952</c:v>
                </c:pt>
                <c:pt idx="121">
                  <c:v>-5.9499999999999522</c:v>
                </c:pt>
                <c:pt idx="122">
                  <c:v>-5.8999999999999524</c:v>
                </c:pt>
                <c:pt idx="123">
                  <c:v>-5.8499999999999526</c:v>
                </c:pt>
                <c:pt idx="124">
                  <c:v>-5.7999999999999527</c:v>
                </c:pt>
                <c:pt idx="125">
                  <c:v>-5.749999999999952</c:v>
                </c:pt>
                <c:pt idx="126">
                  <c:v>-5.6999999999999522</c:v>
                </c:pt>
                <c:pt idx="127">
                  <c:v>-5.6499999999999524</c:v>
                </c:pt>
                <c:pt idx="128">
                  <c:v>-5.5999999999999526</c:v>
                </c:pt>
                <c:pt idx="129">
                  <c:v>-5.5499999999999527</c:v>
                </c:pt>
                <c:pt idx="130">
                  <c:v>-5.4999999999999529</c:v>
                </c:pt>
                <c:pt idx="131">
                  <c:v>-5.4499999999999531</c:v>
                </c:pt>
                <c:pt idx="132">
                  <c:v>-5.3999999999999533</c:v>
                </c:pt>
                <c:pt idx="133">
                  <c:v>-5.3499999999999535</c:v>
                </c:pt>
                <c:pt idx="134">
                  <c:v>-5.2999999999999545</c:v>
                </c:pt>
                <c:pt idx="135">
                  <c:v>-5.2499999999999547</c:v>
                </c:pt>
                <c:pt idx="136">
                  <c:v>-5.1999999999999549</c:v>
                </c:pt>
                <c:pt idx="137">
                  <c:v>-5.1499999999999551</c:v>
                </c:pt>
                <c:pt idx="138">
                  <c:v>-5.0999999999999552</c:v>
                </c:pt>
                <c:pt idx="139">
                  <c:v>-5.0499999999999554</c:v>
                </c:pt>
                <c:pt idx="140">
                  <c:v>-4.9999999999999556</c:v>
                </c:pt>
                <c:pt idx="141">
                  <c:v>-4.9499999999999558</c:v>
                </c:pt>
                <c:pt idx="142">
                  <c:v>-4.8999999999999559</c:v>
                </c:pt>
                <c:pt idx="143">
                  <c:v>-4.8499999999999561</c:v>
                </c:pt>
                <c:pt idx="144">
                  <c:v>-4.7999999999999563</c:v>
                </c:pt>
                <c:pt idx="145">
                  <c:v>-4.7499999999999565</c:v>
                </c:pt>
                <c:pt idx="146">
                  <c:v>-4.6999999999999567</c:v>
                </c:pt>
                <c:pt idx="147">
                  <c:v>-4.6499999999999559</c:v>
                </c:pt>
                <c:pt idx="148">
                  <c:v>-4.5999999999999561</c:v>
                </c:pt>
                <c:pt idx="149">
                  <c:v>-4.5499999999999563</c:v>
                </c:pt>
                <c:pt idx="150">
                  <c:v>-4.4999999999999565</c:v>
                </c:pt>
                <c:pt idx="151">
                  <c:v>-4.4499999999999567</c:v>
                </c:pt>
                <c:pt idx="152">
                  <c:v>-4.3999999999999568</c:v>
                </c:pt>
                <c:pt idx="153">
                  <c:v>-4.349999999999957</c:v>
                </c:pt>
                <c:pt idx="154">
                  <c:v>-4.2999999999999572</c:v>
                </c:pt>
                <c:pt idx="155">
                  <c:v>-4.2499999999999574</c:v>
                </c:pt>
                <c:pt idx="156">
                  <c:v>-4.1999999999999575</c:v>
                </c:pt>
                <c:pt idx="157">
                  <c:v>-4.1499999999999577</c:v>
                </c:pt>
                <c:pt idx="158">
                  <c:v>-4.0999999999999579</c:v>
                </c:pt>
                <c:pt idx="159">
                  <c:v>-4.0499999999999581</c:v>
                </c:pt>
                <c:pt idx="160">
                  <c:v>-3.9999999999999587</c:v>
                </c:pt>
                <c:pt idx="161">
                  <c:v>-3.9499999999999589</c:v>
                </c:pt>
                <c:pt idx="162">
                  <c:v>-3.8999999999999591</c:v>
                </c:pt>
                <c:pt idx="163">
                  <c:v>-3.8499999999999592</c:v>
                </c:pt>
                <c:pt idx="164">
                  <c:v>-3.7999999999999594</c:v>
                </c:pt>
                <c:pt idx="165">
                  <c:v>-3.7499999999999596</c:v>
                </c:pt>
                <c:pt idx="166">
                  <c:v>-3.6999999999999602</c:v>
                </c:pt>
                <c:pt idx="167">
                  <c:v>-3.6499999999999604</c:v>
                </c:pt>
                <c:pt idx="168">
                  <c:v>-3.5999999999999606</c:v>
                </c:pt>
                <c:pt idx="169">
                  <c:v>-3.5499999999999599</c:v>
                </c:pt>
                <c:pt idx="170">
                  <c:v>-3.49999999999996</c:v>
                </c:pt>
                <c:pt idx="171">
                  <c:v>-3.4499999999999607</c:v>
                </c:pt>
                <c:pt idx="172">
                  <c:v>-3.3999999999999608</c:v>
                </c:pt>
                <c:pt idx="173">
                  <c:v>-3.349999999999961</c:v>
                </c:pt>
                <c:pt idx="174">
                  <c:v>-3.2999999999999612</c:v>
                </c:pt>
                <c:pt idx="175">
                  <c:v>-3.2499999999999609</c:v>
                </c:pt>
                <c:pt idx="176">
                  <c:v>-3.1999999999999611</c:v>
                </c:pt>
                <c:pt idx="177">
                  <c:v>-3.1499999999999613</c:v>
                </c:pt>
                <c:pt idx="178">
                  <c:v>-3.0999999999999619</c:v>
                </c:pt>
                <c:pt idx="179">
                  <c:v>-3.0499999999999621</c:v>
                </c:pt>
                <c:pt idx="180">
                  <c:v>-2.9999999999999623</c:v>
                </c:pt>
                <c:pt idx="181">
                  <c:v>-2.9499999999999624</c:v>
                </c:pt>
                <c:pt idx="182">
                  <c:v>-2.8999999999999626</c:v>
                </c:pt>
                <c:pt idx="183">
                  <c:v>-2.8499999999999628</c:v>
                </c:pt>
                <c:pt idx="184">
                  <c:v>-2.799999999999963</c:v>
                </c:pt>
                <c:pt idx="185">
                  <c:v>-2.7499999999999631</c:v>
                </c:pt>
                <c:pt idx="186">
                  <c:v>-2.6999999999999629</c:v>
                </c:pt>
                <c:pt idx="187">
                  <c:v>-2.6499999999999631</c:v>
                </c:pt>
                <c:pt idx="188">
                  <c:v>-2.5999999999999632</c:v>
                </c:pt>
                <c:pt idx="189">
                  <c:v>-2.5499999999999634</c:v>
                </c:pt>
                <c:pt idx="190">
                  <c:v>-2.499999999999964</c:v>
                </c:pt>
                <c:pt idx="191">
                  <c:v>-2.4499999999999638</c:v>
                </c:pt>
                <c:pt idx="192">
                  <c:v>-2.3999999999999644</c:v>
                </c:pt>
                <c:pt idx="193">
                  <c:v>-2.3499999999999646</c:v>
                </c:pt>
                <c:pt idx="194">
                  <c:v>-2.2999999999999647</c:v>
                </c:pt>
                <c:pt idx="195">
                  <c:v>-2.2499999999999649</c:v>
                </c:pt>
                <c:pt idx="196">
                  <c:v>-2.1999999999999651</c:v>
                </c:pt>
                <c:pt idx="197">
                  <c:v>-2.1499999999999648</c:v>
                </c:pt>
                <c:pt idx="198">
                  <c:v>-2.099999999999965</c:v>
                </c:pt>
                <c:pt idx="199">
                  <c:v>-2.0499999999999652</c:v>
                </c:pt>
                <c:pt idx="200">
                  <c:v>-1.9999999999999656</c:v>
                </c:pt>
                <c:pt idx="201">
                  <c:v>-1.9499999999999653</c:v>
                </c:pt>
                <c:pt idx="202">
                  <c:v>-1.8999999999999651</c:v>
                </c:pt>
                <c:pt idx="203">
                  <c:v>-1.8499999999999652</c:v>
                </c:pt>
                <c:pt idx="204">
                  <c:v>-1.7999999999999652</c:v>
                </c:pt>
                <c:pt idx="205">
                  <c:v>-1.7499999999999649</c:v>
                </c:pt>
                <c:pt idx="206">
                  <c:v>-1.6999999999999649</c:v>
                </c:pt>
                <c:pt idx="207">
                  <c:v>-1.6499999999999651</c:v>
                </c:pt>
                <c:pt idx="208">
                  <c:v>-1.599999999999965</c:v>
                </c:pt>
                <c:pt idx="209">
                  <c:v>-1.5499999999999647</c:v>
                </c:pt>
                <c:pt idx="210">
                  <c:v>-1.4999999999999649</c:v>
                </c:pt>
                <c:pt idx="211">
                  <c:v>-1.4499999999999649</c:v>
                </c:pt>
                <c:pt idx="212">
                  <c:v>-1.3999999999999646</c:v>
                </c:pt>
                <c:pt idx="213">
                  <c:v>-1.3499999999999648</c:v>
                </c:pt>
                <c:pt idx="214">
                  <c:v>-1.2999999999999647</c:v>
                </c:pt>
                <c:pt idx="215">
                  <c:v>-1.2499999999999645</c:v>
                </c:pt>
                <c:pt idx="216">
                  <c:v>-1.1999999999999644</c:v>
                </c:pt>
                <c:pt idx="217">
                  <c:v>-1.1499999999999646</c:v>
                </c:pt>
                <c:pt idx="218">
                  <c:v>-1.0999999999999643</c:v>
                </c:pt>
                <c:pt idx="219">
                  <c:v>-1.0499999999999643</c:v>
                </c:pt>
                <c:pt idx="220">
                  <c:v>-0.99999999999996436</c:v>
                </c:pt>
                <c:pt idx="221">
                  <c:v>-0.94999999999996432</c:v>
                </c:pt>
                <c:pt idx="222">
                  <c:v>-0.89999999999996427</c:v>
                </c:pt>
                <c:pt idx="223">
                  <c:v>-0.84999999999996423</c:v>
                </c:pt>
                <c:pt idx="224">
                  <c:v>-0.79999999999996418</c:v>
                </c:pt>
                <c:pt idx="225">
                  <c:v>-0.74999999999996414</c:v>
                </c:pt>
                <c:pt idx="226">
                  <c:v>-0.69999999999996398</c:v>
                </c:pt>
                <c:pt idx="227">
                  <c:v>-0.64999999999996405</c:v>
                </c:pt>
                <c:pt idx="228">
                  <c:v>-0.5999999999999639</c:v>
                </c:pt>
                <c:pt idx="229">
                  <c:v>-0.54999999999996385</c:v>
                </c:pt>
                <c:pt idx="230">
                  <c:v>-0.49999999999996386</c:v>
                </c:pt>
                <c:pt idx="231">
                  <c:v>-0.44999999999996393</c:v>
                </c:pt>
                <c:pt idx="232">
                  <c:v>-0.39999999999996388</c:v>
                </c:pt>
                <c:pt idx="233">
                  <c:v>-0.34999999999996395</c:v>
                </c:pt>
                <c:pt idx="234">
                  <c:v>-0.29999999999996396</c:v>
                </c:pt>
                <c:pt idx="235">
                  <c:v>-0.249999999999964</c:v>
                </c:pt>
                <c:pt idx="236">
                  <c:v>-0.19999999999996393</c:v>
                </c:pt>
                <c:pt idx="237">
                  <c:v>-0.14999999999996397</c:v>
                </c:pt>
                <c:pt idx="238">
                  <c:v>-9.9999999999963951E-2</c:v>
                </c:pt>
                <c:pt idx="239">
                  <c:v>-4.9999999999963955E-2</c:v>
                </c:pt>
                <c:pt idx="240">
                  <c:v>3.606584724909144E-14</c:v>
                </c:pt>
                <c:pt idx="241">
                  <c:v>5.0000000000036064E-2</c:v>
                </c:pt>
                <c:pt idx="242">
                  <c:v>0.1000000000000361</c:v>
                </c:pt>
                <c:pt idx="243">
                  <c:v>0.15000000000003608</c:v>
                </c:pt>
                <c:pt idx="244">
                  <c:v>0.20000000000003612</c:v>
                </c:pt>
                <c:pt idx="245">
                  <c:v>0.25000000000003608</c:v>
                </c:pt>
                <c:pt idx="246">
                  <c:v>0.30000000000003613</c:v>
                </c:pt>
                <c:pt idx="247">
                  <c:v>0.35000000000003617</c:v>
                </c:pt>
                <c:pt idx="248">
                  <c:v>0.4000000000000361</c:v>
                </c:pt>
                <c:pt idx="249">
                  <c:v>0.45000000000003609</c:v>
                </c:pt>
                <c:pt idx="250">
                  <c:v>0.50000000000003608</c:v>
                </c:pt>
                <c:pt idx="251">
                  <c:v>0.55000000000003624</c:v>
                </c:pt>
                <c:pt idx="252">
                  <c:v>0.60000000000003617</c:v>
                </c:pt>
                <c:pt idx="253">
                  <c:v>0.65000000000003622</c:v>
                </c:pt>
                <c:pt idx="254">
                  <c:v>0.70000000000003637</c:v>
                </c:pt>
                <c:pt idx="255">
                  <c:v>0.7500000000000363</c:v>
                </c:pt>
                <c:pt idx="256">
                  <c:v>0.80000000000003646</c:v>
                </c:pt>
                <c:pt idx="257">
                  <c:v>0.8500000000000365</c:v>
                </c:pt>
                <c:pt idx="258">
                  <c:v>0.90000000000003655</c:v>
                </c:pt>
                <c:pt idx="259">
                  <c:v>0.95000000000003659</c:v>
                </c:pt>
                <c:pt idx="260">
                  <c:v>0</c:v>
                </c:pt>
                <c:pt idx="261">
                  <c:v>5.0000000000000051E-2</c:v>
                </c:pt>
                <c:pt idx="262">
                  <c:v>0.10000000000000002</c:v>
                </c:pt>
                <c:pt idx="263">
                  <c:v>0.15000000000000002</c:v>
                </c:pt>
                <c:pt idx="264">
                  <c:v>0.20000000000000004</c:v>
                </c:pt>
                <c:pt idx="265">
                  <c:v>0.25000000000000006</c:v>
                </c:pt>
                <c:pt idx="266">
                  <c:v>0.30000000000000004</c:v>
                </c:pt>
                <c:pt idx="267">
                  <c:v>0.35</c:v>
                </c:pt>
                <c:pt idx="268">
                  <c:v>0.4</c:v>
                </c:pt>
                <c:pt idx="269">
                  <c:v>0.45</c:v>
                </c:pt>
                <c:pt idx="270">
                  <c:v>0.49999999999999994</c:v>
                </c:pt>
                <c:pt idx="271">
                  <c:v>0.55000000000000004</c:v>
                </c:pt>
                <c:pt idx="272">
                  <c:v>0.6</c:v>
                </c:pt>
                <c:pt idx="273">
                  <c:v>0.65</c:v>
                </c:pt>
                <c:pt idx="274">
                  <c:v>0.70000000000000007</c:v>
                </c:pt>
                <c:pt idx="275">
                  <c:v>0.75000000000000011</c:v>
                </c:pt>
                <c:pt idx="276">
                  <c:v>0.80000000000000027</c:v>
                </c:pt>
                <c:pt idx="277">
                  <c:v>0.8500000000000002</c:v>
                </c:pt>
                <c:pt idx="278">
                  <c:v>0.90000000000000036</c:v>
                </c:pt>
                <c:pt idx="279">
                  <c:v>0.95000000000000029</c:v>
                </c:pt>
                <c:pt idx="280">
                  <c:v>1.0000000000000002</c:v>
                </c:pt>
                <c:pt idx="281">
                  <c:v>0</c:v>
                </c:pt>
                <c:pt idx="282">
                  <c:v>5.0000000000000051E-2</c:v>
                </c:pt>
                <c:pt idx="283">
                  <c:v>0.10000000000000002</c:v>
                </c:pt>
                <c:pt idx="284">
                  <c:v>0.15000000000000002</c:v>
                </c:pt>
                <c:pt idx="285">
                  <c:v>0.20000000000000004</c:v>
                </c:pt>
                <c:pt idx="286">
                  <c:v>0.25000000000000006</c:v>
                </c:pt>
                <c:pt idx="287">
                  <c:v>0.30000000000000004</c:v>
                </c:pt>
                <c:pt idx="288">
                  <c:v>0.35</c:v>
                </c:pt>
                <c:pt idx="289">
                  <c:v>0.4</c:v>
                </c:pt>
                <c:pt idx="290">
                  <c:v>0.45</c:v>
                </c:pt>
                <c:pt idx="291">
                  <c:v>0.49999999999999994</c:v>
                </c:pt>
                <c:pt idx="292">
                  <c:v>0.55000000000000004</c:v>
                </c:pt>
                <c:pt idx="293">
                  <c:v>0.6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D06B-4AA2-A8AC-9F12B670B491}"/>
            </c:ext>
          </c:extLst>
        </c:ser>
        <c:ser>
          <c:idx val="4"/>
          <c:order val="3"/>
          <c:tx>
            <c:strRef>
              <c:f>Limpa!$O$48</c:f>
              <c:strCache>
                <c:ptCount val="1"/>
                <c:pt idx="0">
                  <c:v>1.00E-01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Limpa!$A$51:$A$344</c:f>
              <c:numCache>
                <c:formatCode>General</c:formatCode>
                <c:ptCount val="294"/>
                <c:pt idx="0">
                  <c:v>-12</c:v>
                </c:pt>
                <c:pt idx="1">
                  <c:v>-11.95</c:v>
                </c:pt>
                <c:pt idx="2">
                  <c:v>-11.899999999999999</c:v>
                </c:pt>
                <c:pt idx="3">
                  <c:v>-11.849999999999998</c:v>
                </c:pt>
                <c:pt idx="4">
                  <c:v>-11.799999999999997</c:v>
                </c:pt>
                <c:pt idx="5">
                  <c:v>-11.749999999999996</c:v>
                </c:pt>
                <c:pt idx="6">
                  <c:v>-11.699999999999996</c:v>
                </c:pt>
                <c:pt idx="7">
                  <c:v>-11.649999999999995</c:v>
                </c:pt>
                <c:pt idx="8">
                  <c:v>-11.599999999999994</c:v>
                </c:pt>
                <c:pt idx="9">
                  <c:v>-11.549999999999994</c:v>
                </c:pt>
                <c:pt idx="10">
                  <c:v>-11.499999999999993</c:v>
                </c:pt>
                <c:pt idx="11">
                  <c:v>-11.449999999999992</c:v>
                </c:pt>
                <c:pt idx="12">
                  <c:v>-11.399999999999991</c:v>
                </c:pt>
                <c:pt idx="13">
                  <c:v>-11.349999999999991</c:v>
                </c:pt>
                <c:pt idx="14">
                  <c:v>-11.29999999999999</c:v>
                </c:pt>
                <c:pt idx="15">
                  <c:v>-11.249999999999989</c:v>
                </c:pt>
                <c:pt idx="16">
                  <c:v>-11.199999999999989</c:v>
                </c:pt>
                <c:pt idx="17">
                  <c:v>-11.149999999999988</c:v>
                </c:pt>
                <c:pt idx="18">
                  <c:v>-11.099999999999987</c:v>
                </c:pt>
                <c:pt idx="19">
                  <c:v>-11.049999999999986</c:v>
                </c:pt>
                <c:pt idx="20">
                  <c:v>-10.999999999999986</c:v>
                </c:pt>
                <c:pt idx="21">
                  <c:v>-10.949999999999985</c:v>
                </c:pt>
                <c:pt idx="22">
                  <c:v>-10.899999999999984</c:v>
                </c:pt>
                <c:pt idx="23">
                  <c:v>-10.849999999999984</c:v>
                </c:pt>
                <c:pt idx="24">
                  <c:v>-10.799999999999983</c:v>
                </c:pt>
                <c:pt idx="25">
                  <c:v>-10.749999999999982</c:v>
                </c:pt>
                <c:pt idx="26">
                  <c:v>-10.699999999999982</c:v>
                </c:pt>
                <c:pt idx="27">
                  <c:v>-10.649999999999981</c:v>
                </c:pt>
                <c:pt idx="28">
                  <c:v>-10.59999999999998</c:v>
                </c:pt>
                <c:pt idx="29">
                  <c:v>-10.549999999999979</c:v>
                </c:pt>
                <c:pt idx="30">
                  <c:v>-10.499999999999979</c:v>
                </c:pt>
                <c:pt idx="31">
                  <c:v>-10.449999999999978</c:v>
                </c:pt>
                <c:pt idx="32">
                  <c:v>-10.399999999999977</c:v>
                </c:pt>
                <c:pt idx="33">
                  <c:v>-10.349999999999977</c:v>
                </c:pt>
                <c:pt idx="34">
                  <c:v>-10.299999999999976</c:v>
                </c:pt>
                <c:pt idx="35">
                  <c:v>-10.249999999999975</c:v>
                </c:pt>
                <c:pt idx="36">
                  <c:v>-10.199999999999974</c:v>
                </c:pt>
                <c:pt idx="37">
                  <c:v>-10.149999999999974</c:v>
                </c:pt>
                <c:pt idx="38">
                  <c:v>-10.099999999999973</c:v>
                </c:pt>
                <c:pt idx="39">
                  <c:v>-10.049999999999972</c:v>
                </c:pt>
                <c:pt idx="40">
                  <c:v>-9.9999999999999716</c:v>
                </c:pt>
                <c:pt idx="41">
                  <c:v>-9.9499999999999709</c:v>
                </c:pt>
                <c:pt idx="42">
                  <c:v>-9.8999999999999702</c:v>
                </c:pt>
                <c:pt idx="43">
                  <c:v>-9.8499999999999694</c:v>
                </c:pt>
                <c:pt idx="44">
                  <c:v>-9.7999999999999687</c:v>
                </c:pt>
                <c:pt idx="45">
                  <c:v>-9.749999999999968</c:v>
                </c:pt>
                <c:pt idx="46">
                  <c:v>-9.6999999999999673</c:v>
                </c:pt>
                <c:pt idx="47">
                  <c:v>-9.6499999999999666</c:v>
                </c:pt>
                <c:pt idx="48">
                  <c:v>-9.5999999999999659</c:v>
                </c:pt>
                <c:pt idx="49">
                  <c:v>-9.5499999999999652</c:v>
                </c:pt>
                <c:pt idx="50">
                  <c:v>-9.4999999999999645</c:v>
                </c:pt>
                <c:pt idx="51">
                  <c:v>-9.4499999999999638</c:v>
                </c:pt>
                <c:pt idx="52">
                  <c:v>-9.3999999999999631</c:v>
                </c:pt>
                <c:pt idx="53">
                  <c:v>-9.3499999999999623</c:v>
                </c:pt>
                <c:pt idx="54">
                  <c:v>-9.2999999999999616</c:v>
                </c:pt>
                <c:pt idx="55">
                  <c:v>-9.2499999999999609</c:v>
                </c:pt>
                <c:pt idx="56">
                  <c:v>-9.1999999999999602</c:v>
                </c:pt>
                <c:pt idx="57">
                  <c:v>-9.1499999999999595</c:v>
                </c:pt>
                <c:pt idx="58">
                  <c:v>-9.0999999999999588</c:v>
                </c:pt>
                <c:pt idx="59">
                  <c:v>-9.0499999999999581</c:v>
                </c:pt>
                <c:pt idx="60">
                  <c:v>-8.9999999999999574</c:v>
                </c:pt>
                <c:pt idx="61">
                  <c:v>-8.9499999999999567</c:v>
                </c:pt>
                <c:pt idx="62">
                  <c:v>-8.8999999999999559</c:v>
                </c:pt>
                <c:pt idx="63">
                  <c:v>-8.8499999999999552</c:v>
                </c:pt>
                <c:pt idx="64">
                  <c:v>-8.7999999999999545</c:v>
                </c:pt>
                <c:pt idx="65">
                  <c:v>-8.7499999999999538</c:v>
                </c:pt>
                <c:pt idx="66">
                  <c:v>-8.6999999999999531</c:v>
                </c:pt>
                <c:pt idx="67">
                  <c:v>-8.6499999999999524</c:v>
                </c:pt>
                <c:pt idx="68">
                  <c:v>-8.5999999999999517</c:v>
                </c:pt>
                <c:pt idx="69">
                  <c:v>-8.549999999999951</c:v>
                </c:pt>
                <c:pt idx="70">
                  <c:v>-8.4999999999999503</c:v>
                </c:pt>
                <c:pt idx="71">
                  <c:v>-8.4499999999999496</c:v>
                </c:pt>
                <c:pt idx="72">
                  <c:v>-8.3999999999999488</c:v>
                </c:pt>
                <c:pt idx="73">
                  <c:v>-8.3499999999999481</c:v>
                </c:pt>
                <c:pt idx="74">
                  <c:v>-8.2999999999999474</c:v>
                </c:pt>
                <c:pt idx="75">
                  <c:v>-8.2499999999999467</c:v>
                </c:pt>
                <c:pt idx="76">
                  <c:v>-8.199999999999946</c:v>
                </c:pt>
                <c:pt idx="77">
                  <c:v>-8.1499999999999453</c:v>
                </c:pt>
                <c:pt idx="78">
                  <c:v>-8.0999999999999446</c:v>
                </c:pt>
                <c:pt idx="79">
                  <c:v>-8.0499999999999439</c:v>
                </c:pt>
                <c:pt idx="80">
                  <c:v>-7.999999999999944</c:v>
                </c:pt>
                <c:pt idx="81">
                  <c:v>-7.9499999999999442</c:v>
                </c:pt>
                <c:pt idx="82">
                  <c:v>-7.8999999999999444</c:v>
                </c:pt>
                <c:pt idx="83">
                  <c:v>-7.8499999999999446</c:v>
                </c:pt>
                <c:pt idx="84">
                  <c:v>-7.7999999999999448</c:v>
                </c:pt>
                <c:pt idx="85">
                  <c:v>-7.7499999999999449</c:v>
                </c:pt>
                <c:pt idx="86">
                  <c:v>-7.6999999999999451</c:v>
                </c:pt>
                <c:pt idx="87">
                  <c:v>-7.6499999999999453</c:v>
                </c:pt>
                <c:pt idx="88">
                  <c:v>-7.5999999999999455</c:v>
                </c:pt>
                <c:pt idx="89">
                  <c:v>-7.5499999999999456</c:v>
                </c:pt>
                <c:pt idx="90">
                  <c:v>-7.4999999999999458</c:v>
                </c:pt>
                <c:pt idx="91">
                  <c:v>-7.449999999999946</c:v>
                </c:pt>
                <c:pt idx="92">
                  <c:v>-7.3999999999999462</c:v>
                </c:pt>
                <c:pt idx="93">
                  <c:v>-7.3499999999999464</c:v>
                </c:pt>
                <c:pt idx="94">
                  <c:v>-7.2999999999999465</c:v>
                </c:pt>
                <c:pt idx="95">
                  <c:v>-7.2499999999999467</c:v>
                </c:pt>
                <c:pt idx="96">
                  <c:v>-7.1999999999999469</c:v>
                </c:pt>
                <c:pt idx="97">
                  <c:v>-7.1499999999999471</c:v>
                </c:pt>
                <c:pt idx="98">
                  <c:v>-7.0999999999999472</c:v>
                </c:pt>
                <c:pt idx="99">
                  <c:v>-7.0499999999999474</c:v>
                </c:pt>
                <c:pt idx="100">
                  <c:v>-6.9999999999999476</c:v>
                </c:pt>
                <c:pt idx="101">
                  <c:v>-6.9499999999999478</c:v>
                </c:pt>
                <c:pt idx="102">
                  <c:v>-6.899999999999948</c:v>
                </c:pt>
                <c:pt idx="103">
                  <c:v>-6.8499999999999481</c:v>
                </c:pt>
                <c:pt idx="104">
                  <c:v>-6.7999999999999483</c:v>
                </c:pt>
                <c:pt idx="105">
                  <c:v>-6.7499999999999485</c:v>
                </c:pt>
                <c:pt idx="106">
                  <c:v>-6.6999999999999487</c:v>
                </c:pt>
                <c:pt idx="107">
                  <c:v>-6.6499999999999488</c:v>
                </c:pt>
                <c:pt idx="108">
                  <c:v>-6.599999999999949</c:v>
                </c:pt>
                <c:pt idx="109">
                  <c:v>-6.5499999999999492</c:v>
                </c:pt>
                <c:pt idx="110">
                  <c:v>-6.4999999999999494</c:v>
                </c:pt>
                <c:pt idx="111">
                  <c:v>-6.4499999999999496</c:v>
                </c:pt>
                <c:pt idx="112">
                  <c:v>-6.3999999999999497</c:v>
                </c:pt>
                <c:pt idx="113">
                  <c:v>-6.3499999999999499</c:v>
                </c:pt>
                <c:pt idx="114">
                  <c:v>-6.2999999999999501</c:v>
                </c:pt>
                <c:pt idx="115">
                  <c:v>-6.2499999999999503</c:v>
                </c:pt>
                <c:pt idx="116">
                  <c:v>-6.1999999999999504</c:v>
                </c:pt>
                <c:pt idx="117">
                  <c:v>-6.1499999999999506</c:v>
                </c:pt>
                <c:pt idx="118">
                  <c:v>-6.0999999999999508</c:v>
                </c:pt>
                <c:pt idx="119">
                  <c:v>-6.049999999999951</c:v>
                </c:pt>
                <c:pt idx="120">
                  <c:v>-5.9999999999999512</c:v>
                </c:pt>
                <c:pt idx="121">
                  <c:v>-5.9499999999999513</c:v>
                </c:pt>
                <c:pt idx="122">
                  <c:v>-5.8999999999999515</c:v>
                </c:pt>
                <c:pt idx="123">
                  <c:v>-5.8499999999999517</c:v>
                </c:pt>
                <c:pt idx="124">
                  <c:v>-5.7999999999999519</c:v>
                </c:pt>
                <c:pt idx="125">
                  <c:v>-5.749999999999952</c:v>
                </c:pt>
                <c:pt idx="126">
                  <c:v>-5.6999999999999522</c:v>
                </c:pt>
                <c:pt idx="127">
                  <c:v>-5.6499999999999524</c:v>
                </c:pt>
                <c:pt idx="128">
                  <c:v>-5.5999999999999526</c:v>
                </c:pt>
                <c:pt idx="129">
                  <c:v>-5.5499999999999527</c:v>
                </c:pt>
                <c:pt idx="130">
                  <c:v>-5.4999999999999529</c:v>
                </c:pt>
                <c:pt idx="131">
                  <c:v>-5.4499999999999531</c:v>
                </c:pt>
                <c:pt idx="132">
                  <c:v>-5.3999999999999533</c:v>
                </c:pt>
                <c:pt idx="133">
                  <c:v>-5.3499999999999535</c:v>
                </c:pt>
                <c:pt idx="134">
                  <c:v>-5.2999999999999536</c:v>
                </c:pt>
                <c:pt idx="135">
                  <c:v>-5.2499999999999538</c:v>
                </c:pt>
                <c:pt idx="136">
                  <c:v>-5.199999999999954</c:v>
                </c:pt>
                <c:pt idx="137">
                  <c:v>-5.1499999999999542</c:v>
                </c:pt>
                <c:pt idx="138">
                  <c:v>-5.0999999999999543</c:v>
                </c:pt>
                <c:pt idx="139">
                  <c:v>-5.0499999999999545</c:v>
                </c:pt>
                <c:pt idx="140">
                  <c:v>-4.9999999999999547</c:v>
                </c:pt>
                <c:pt idx="141">
                  <c:v>-4.9499999999999549</c:v>
                </c:pt>
                <c:pt idx="142">
                  <c:v>-4.8999999999999551</c:v>
                </c:pt>
                <c:pt idx="143">
                  <c:v>-4.8499999999999552</c:v>
                </c:pt>
                <c:pt idx="144">
                  <c:v>-4.7999999999999554</c:v>
                </c:pt>
                <c:pt idx="145">
                  <c:v>-4.7499999999999556</c:v>
                </c:pt>
                <c:pt idx="146">
                  <c:v>-4.6999999999999558</c:v>
                </c:pt>
                <c:pt idx="147">
                  <c:v>-4.6499999999999559</c:v>
                </c:pt>
                <c:pt idx="148">
                  <c:v>-4.5999999999999561</c:v>
                </c:pt>
                <c:pt idx="149">
                  <c:v>-4.5499999999999563</c:v>
                </c:pt>
                <c:pt idx="150">
                  <c:v>-4.4999999999999565</c:v>
                </c:pt>
                <c:pt idx="151">
                  <c:v>-4.4499999999999567</c:v>
                </c:pt>
                <c:pt idx="152">
                  <c:v>-4.3999999999999568</c:v>
                </c:pt>
                <c:pt idx="153">
                  <c:v>-4.349999999999957</c:v>
                </c:pt>
                <c:pt idx="154">
                  <c:v>-4.2999999999999572</c:v>
                </c:pt>
                <c:pt idx="155">
                  <c:v>-4.2499999999999574</c:v>
                </c:pt>
                <c:pt idx="156">
                  <c:v>-4.1999999999999575</c:v>
                </c:pt>
                <c:pt idx="157">
                  <c:v>-4.1499999999999577</c:v>
                </c:pt>
                <c:pt idx="158">
                  <c:v>-4.0999999999999579</c:v>
                </c:pt>
                <c:pt idx="159">
                  <c:v>-4.0499999999999581</c:v>
                </c:pt>
                <c:pt idx="160">
                  <c:v>-3.9999999999999583</c:v>
                </c:pt>
                <c:pt idx="161">
                  <c:v>-3.9499999999999584</c:v>
                </c:pt>
                <c:pt idx="162">
                  <c:v>-3.8999999999999586</c:v>
                </c:pt>
                <c:pt idx="163">
                  <c:v>-3.8499999999999588</c:v>
                </c:pt>
                <c:pt idx="164">
                  <c:v>-3.799999999999959</c:v>
                </c:pt>
                <c:pt idx="165">
                  <c:v>-3.7499999999999591</c:v>
                </c:pt>
                <c:pt idx="166">
                  <c:v>-3.6999999999999593</c:v>
                </c:pt>
                <c:pt idx="167">
                  <c:v>-3.6499999999999595</c:v>
                </c:pt>
                <c:pt idx="168">
                  <c:v>-3.5999999999999597</c:v>
                </c:pt>
                <c:pt idx="169">
                  <c:v>-3.5499999999999599</c:v>
                </c:pt>
                <c:pt idx="170">
                  <c:v>-3.49999999999996</c:v>
                </c:pt>
                <c:pt idx="171">
                  <c:v>-3.4499999999999602</c:v>
                </c:pt>
                <c:pt idx="172">
                  <c:v>-3.3999999999999604</c:v>
                </c:pt>
                <c:pt idx="173">
                  <c:v>-3.3499999999999606</c:v>
                </c:pt>
                <c:pt idx="174">
                  <c:v>-3.2999999999999607</c:v>
                </c:pt>
                <c:pt idx="175">
                  <c:v>-3.2499999999999609</c:v>
                </c:pt>
                <c:pt idx="176">
                  <c:v>-3.1999999999999611</c:v>
                </c:pt>
                <c:pt idx="177">
                  <c:v>-3.1499999999999613</c:v>
                </c:pt>
                <c:pt idx="178">
                  <c:v>-3.0999999999999615</c:v>
                </c:pt>
                <c:pt idx="179">
                  <c:v>-3.0499999999999616</c:v>
                </c:pt>
                <c:pt idx="180">
                  <c:v>-2.9999999999999618</c:v>
                </c:pt>
                <c:pt idx="181">
                  <c:v>-2.949999999999962</c:v>
                </c:pt>
                <c:pt idx="182">
                  <c:v>-2.8999999999999622</c:v>
                </c:pt>
                <c:pt idx="183">
                  <c:v>-2.8499999999999623</c:v>
                </c:pt>
                <c:pt idx="184">
                  <c:v>-2.7999999999999625</c:v>
                </c:pt>
                <c:pt idx="185">
                  <c:v>-2.7499999999999627</c:v>
                </c:pt>
                <c:pt idx="186">
                  <c:v>-2.6999999999999629</c:v>
                </c:pt>
                <c:pt idx="187">
                  <c:v>-2.6499999999999631</c:v>
                </c:pt>
                <c:pt idx="188">
                  <c:v>-2.5999999999999632</c:v>
                </c:pt>
                <c:pt idx="189">
                  <c:v>-2.5499999999999634</c:v>
                </c:pt>
                <c:pt idx="190">
                  <c:v>-2.4999999999999636</c:v>
                </c:pt>
                <c:pt idx="191">
                  <c:v>-2.4499999999999638</c:v>
                </c:pt>
                <c:pt idx="192">
                  <c:v>-2.3999999999999639</c:v>
                </c:pt>
                <c:pt idx="193">
                  <c:v>-2.3499999999999641</c:v>
                </c:pt>
                <c:pt idx="194">
                  <c:v>-2.2999999999999643</c:v>
                </c:pt>
                <c:pt idx="195">
                  <c:v>-2.2499999999999645</c:v>
                </c:pt>
                <c:pt idx="196">
                  <c:v>-2.1999999999999647</c:v>
                </c:pt>
                <c:pt idx="197">
                  <c:v>-2.1499999999999648</c:v>
                </c:pt>
                <c:pt idx="198">
                  <c:v>-2.099999999999965</c:v>
                </c:pt>
                <c:pt idx="199">
                  <c:v>-2.0499999999999652</c:v>
                </c:pt>
                <c:pt idx="200">
                  <c:v>-1.9999999999999651</c:v>
                </c:pt>
                <c:pt idx="201">
                  <c:v>-1.9499999999999651</c:v>
                </c:pt>
                <c:pt idx="202">
                  <c:v>-1.8999999999999651</c:v>
                </c:pt>
                <c:pt idx="203">
                  <c:v>-1.849999999999965</c:v>
                </c:pt>
                <c:pt idx="204">
                  <c:v>-1.799999999999965</c:v>
                </c:pt>
                <c:pt idx="205">
                  <c:v>-1.7499999999999649</c:v>
                </c:pt>
                <c:pt idx="206">
                  <c:v>-1.6999999999999649</c:v>
                </c:pt>
                <c:pt idx="207">
                  <c:v>-1.6499999999999648</c:v>
                </c:pt>
                <c:pt idx="208">
                  <c:v>-1.5999999999999648</c:v>
                </c:pt>
                <c:pt idx="209">
                  <c:v>-1.5499999999999647</c:v>
                </c:pt>
                <c:pt idx="210">
                  <c:v>-1.4999999999999647</c:v>
                </c:pt>
                <c:pt idx="211">
                  <c:v>-1.4499999999999647</c:v>
                </c:pt>
                <c:pt idx="212">
                  <c:v>-1.3999999999999646</c:v>
                </c:pt>
                <c:pt idx="213">
                  <c:v>-1.3499999999999646</c:v>
                </c:pt>
                <c:pt idx="214">
                  <c:v>-1.2999999999999645</c:v>
                </c:pt>
                <c:pt idx="215">
                  <c:v>-1.2499999999999645</c:v>
                </c:pt>
                <c:pt idx="216">
                  <c:v>-1.1999999999999644</c:v>
                </c:pt>
                <c:pt idx="217">
                  <c:v>-1.1499999999999644</c:v>
                </c:pt>
                <c:pt idx="218">
                  <c:v>-1.0999999999999643</c:v>
                </c:pt>
                <c:pt idx="219">
                  <c:v>-1.0499999999999643</c:v>
                </c:pt>
                <c:pt idx="220">
                  <c:v>-0.99999999999996425</c:v>
                </c:pt>
                <c:pt idx="221">
                  <c:v>-0.94999999999996421</c:v>
                </c:pt>
                <c:pt idx="222">
                  <c:v>-0.89999999999996416</c:v>
                </c:pt>
                <c:pt idx="223">
                  <c:v>-0.84999999999996412</c:v>
                </c:pt>
                <c:pt idx="224">
                  <c:v>-0.79999999999996407</c:v>
                </c:pt>
                <c:pt idx="225">
                  <c:v>-0.74999999999996403</c:v>
                </c:pt>
                <c:pt idx="226">
                  <c:v>-0.69999999999996398</c:v>
                </c:pt>
                <c:pt idx="227">
                  <c:v>-0.64999999999996394</c:v>
                </c:pt>
                <c:pt idx="228">
                  <c:v>-0.5999999999999639</c:v>
                </c:pt>
                <c:pt idx="229">
                  <c:v>-0.54999999999996385</c:v>
                </c:pt>
                <c:pt idx="230">
                  <c:v>-0.49999999999996386</c:v>
                </c:pt>
                <c:pt idx="231">
                  <c:v>-0.44999999999996387</c:v>
                </c:pt>
                <c:pt idx="232">
                  <c:v>-0.39999999999996388</c:v>
                </c:pt>
                <c:pt idx="233">
                  <c:v>-0.3499999999999639</c:v>
                </c:pt>
                <c:pt idx="234">
                  <c:v>-0.29999999999996391</c:v>
                </c:pt>
                <c:pt idx="235">
                  <c:v>-0.24999999999996392</c:v>
                </c:pt>
                <c:pt idx="236">
                  <c:v>-0.19999999999996393</c:v>
                </c:pt>
                <c:pt idx="237">
                  <c:v>-0.14999999999996394</c:v>
                </c:pt>
                <c:pt idx="238">
                  <c:v>-9.9999999999963937E-2</c:v>
                </c:pt>
                <c:pt idx="239">
                  <c:v>-4.9999999999963934E-2</c:v>
                </c:pt>
                <c:pt idx="240">
                  <c:v>3.6068370512509773E-14</c:v>
                </c:pt>
                <c:pt idx="241">
                  <c:v>5.0000000000036071E-2</c:v>
                </c:pt>
                <c:pt idx="242">
                  <c:v>0.10000000000003607</c:v>
                </c:pt>
                <c:pt idx="243">
                  <c:v>0.15000000000003608</c:v>
                </c:pt>
                <c:pt idx="244">
                  <c:v>0.20000000000003609</c:v>
                </c:pt>
                <c:pt idx="245">
                  <c:v>0.25000000000003608</c:v>
                </c:pt>
                <c:pt idx="246">
                  <c:v>0.30000000000003607</c:v>
                </c:pt>
                <c:pt idx="247">
                  <c:v>0.35000000000003606</c:v>
                </c:pt>
                <c:pt idx="248">
                  <c:v>0.40000000000003605</c:v>
                </c:pt>
                <c:pt idx="249">
                  <c:v>0.45000000000003604</c:v>
                </c:pt>
                <c:pt idx="250">
                  <c:v>0.50000000000003608</c:v>
                </c:pt>
                <c:pt idx="251">
                  <c:v>0.55000000000003613</c:v>
                </c:pt>
                <c:pt idx="252">
                  <c:v>0.60000000000003617</c:v>
                </c:pt>
                <c:pt idx="253">
                  <c:v>0.65000000000003622</c:v>
                </c:pt>
                <c:pt idx="254">
                  <c:v>0.70000000000003626</c:v>
                </c:pt>
                <c:pt idx="255">
                  <c:v>0.7500000000000363</c:v>
                </c:pt>
                <c:pt idx="256">
                  <c:v>0.80000000000003635</c:v>
                </c:pt>
                <c:pt idx="257">
                  <c:v>0.85000000000003639</c:v>
                </c:pt>
                <c:pt idx="258">
                  <c:v>0.90000000000003644</c:v>
                </c:pt>
                <c:pt idx="259">
                  <c:v>0.95000000000003648</c:v>
                </c:pt>
                <c:pt idx="260">
                  <c:v>0</c:v>
                </c:pt>
                <c:pt idx="261">
                  <c:v>0.05</c:v>
                </c:pt>
                <c:pt idx="262">
                  <c:v>0.1</c:v>
                </c:pt>
                <c:pt idx="263">
                  <c:v>0.15000000000000002</c:v>
                </c:pt>
                <c:pt idx="264">
                  <c:v>0.2</c:v>
                </c:pt>
                <c:pt idx="265">
                  <c:v>0.25</c:v>
                </c:pt>
                <c:pt idx="266">
                  <c:v>0.3</c:v>
                </c:pt>
                <c:pt idx="267">
                  <c:v>0.35</c:v>
                </c:pt>
                <c:pt idx="268">
                  <c:v>0.39999999999999997</c:v>
                </c:pt>
                <c:pt idx="269">
                  <c:v>0.44999999999999996</c:v>
                </c:pt>
                <c:pt idx="270">
                  <c:v>0.49999999999999994</c:v>
                </c:pt>
                <c:pt idx="271">
                  <c:v>0.54999999999999993</c:v>
                </c:pt>
                <c:pt idx="272">
                  <c:v>0.6</c:v>
                </c:pt>
                <c:pt idx="273">
                  <c:v>0.65</c:v>
                </c:pt>
                <c:pt idx="274">
                  <c:v>0.70000000000000007</c:v>
                </c:pt>
                <c:pt idx="275">
                  <c:v>0.75000000000000011</c:v>
                </c:pt>
                <c:pt idx="276">
                  <c:v>0.80000000000000016</c:v>
                </c:pt>
                <c:pt idx="277">
                  <c:v>0.8500000000000002</c:v>
                </c:pt>
                <c:pt idx="278">
                  <c:v>0.90000000000000024</c:v>
                </c:pt>
                <c:pt idx="279">
                  <c:v>0.95000000000000029</c:v>
                </c:pt>
                <c:pt idx="280">
                  <c:v>1.0000000000000002</c:v>
                </c:pt>
                <c:pt idx="281">
                  <c:v>0</c:v>
                </c:pt>
                <c:pt idx="282">
                  <c:v>0.05</c:v>
                </c:pt>
                <c:pt idx="283">
                  <c:v>0.1</c:v>
                </c:pt>
                <c:pt idx="284">
                  <c:v>0.15000000000000002</c:v>
                </c:pt>
                <c:pt idx="285">
                  <c:v>0.2</c:v>
                </c:pt>
                <c:pt idx="286">
                  <c:v>0.25</c:v>
                </c:pt>
                <c:pt idx="287">
                  <c:v>0.3</c:v>
                </c:pt>
                <c:pt idx="288">
                  <c:v>0.35</c:v>
                </c:pt>
                <c:pt idx="289">
                  <c:v>0.39999999999999997</c:v>
                </c:pt>
                <c:pt idx="290">
                  <c:v>0.44999999999999996</c:v>
                </c:pt>
                <c:pt idx="291">
                  <c:v>0.49999999999999994</c:v>
                </c:pt>
                <c:pt idx="292">
                  <c:v>0.54999999999999993</c:v>
                </c:pt>
                <c:pt idx="293">
                  <c:v>0.6</c:v>
                </c:pt>
              </c:numCache>
            </c:numRef>
          </c:xVal>
          <c:yVal>
            <c:numRef>
              <c:f>Limpa!$O$51:$O$344</c:f>
              <c:numCache>
                <c:formatCode>0.00</c:formatCode>
                <c:ptCount val="294"/>
                <c:pt idx="0">
                  <c:v>-12</c:v>
                </c:pt>
                <c:pt idx="1">
                  <c:v>-11.95</c:v>
                </c:pt>
                <c:pt idx="2">
                  <c:v>-11.9</c:v>
                </c:pt>
                <c:pt idx="3">
                  <c:v>-11.849999999999998</c:v>
                </c:pt>
                <c:pt idx="4">
                  <c:v>-11.799999999999999</c:v>
                </c:pt>
                <c:pt idx="5">
                  <c:v>-11.749999999999998</c:v>
                </c:pt>
                <c:pt idx="6">
                  <c:v>-11.699999999999996</c:v>
                </c:pt>
                <c:pt idx="7">
                  <c:v>-11.649999999999997</c:v>
                </c:pt>
                <c:pt idx="8">
                  <c:v>-11.599999999999994</c:v>
                </c:pt>
                <c:pt idx="9">
                  <c:v>-11.549999999999995</c:v>
                </c:pt>
                <c:pt idx="10">
                  <c:v>-11.499999999999995</c:v>
                </c:pt>
                <c:pt idx="11">
                  <c:v>-11.449999999999992</c:v>
                </c:pt>
                <c:pt idx="12">
                  <c:v>-11.399999999999993</c:v>
                </c:pt>
                <c:pt idx="13">
                  <c:v>-11.349999999999991</c:v>
                </c:pt>
                <c:pt idx="14">
                  <c:v>-11.299999999999992</c:v>
                </c:pt>
                <c:pt idx="15">
                  <c:v>-11.249999999999991</c:v>
                </c:pt>
                <c:pt idx="16">
                  <c:v>-11.199999999999989</c:v>
                </c:pt>
                <c:pt idx="17">
                  <c:v>-11.14999999999999</c:v>
                </c:pt>
                <c:pt idx="18">
                  <c:v>-11.099999999999987</c:v>
                </c:pt>
                <c:pt idx="19">
                  <c:v>-11.049999999999988</c:v>
                </c:pt>
                <c:pt idx="20">
                  <c:v>-10.999999999999988</c:v>
                </c:pt>
                <c:pt idx="21">
                  <c:v>-10.949999999999985</c:v>
                </c:pt>
                <c:pt idx="22">
                  <c:v>-10.899999999999986</c:v>
                </c:pt>
                <c:pt idx="23">
                  <c:v>-10.849999999999984</c:v>
                </c:pt>
                <c:pt idx="24">
                  <c:v>-10.799999999999985</c:v>
                </c:pt>
                <c:pt idx="25">
                  <c:v>-10.749999999999984</c:v>
                </c:pt>
                <c:pt idx="26">
                  <c:v>-10.699999999999982</c:v>
                </c:pt>
                <c:pt idx="27">
                  <c:v>-10.649999999999983</c:v>
                </c:pt>
                <c:pt idx="28">
                  <c:v>-10.59999999999998</c:v>
                </c:pt>
                <c:pt idx="29">
                  <c:v>-10.549999999999981</c:v>
                </c:pt>
                <c:pt idx="30">
                  <c:v>-10.49999999999998</c:v>
                </c:pt>
                <c:pt idx="31">
                  <c:v>-10.449999999999978</c:v>
                </c:pt>
                <c:pt idx="32">
                  <c:v>-10.399999999999979</c:v>
                </c:pt>
                <c:pt idx="33">
                  <c:v>-10.349999999999977</c:v>
                </c:pt>
                <c:pt idx="34">
                  <c:v>-10.299999999999978</c:v>
                </c:pt>
                <c:pt idx="35">
                  <c:v>-10.249999999999975</c:v>
                </c:pt>
                <c:pt idx="36">
                  <c:v>-10.199999999999974</c:v>
                </c:pt>
                <c:pt idx="37">
                  <c:v>-10.149999999999975</c:v>
                </c:pt>
                <c:pt idx="38">
                  <c:v>-10.099999999999973</c:v>
                </c:pt>
                <c:pt idx="39">
                  <c:v>-10.049999999999974</c:v>
                </c:pt>
                <c:pt idx="40">
                  <c:v>-9.9999999999999716</c:v>
                </c:pt>
                <c:pt idx="41">
                  <c:v>-9.9499999999999709</c:v>
                </c:pt>
                <c:pt idx="42">
                  <c:v>-9.8999999999999719</c:v>
                </c:pt>
                <c:pt idx="43">
                  <c:v>-9.8499999999999694</c:v>
                </c:pt>
                <c:pt idx="44">
                  <c:v>-9.7999999999999705</c:v>
                </c:pt>
                <c:pt idx="45">
                  <c:v>-9.749999999999968</c:v>
                </c:pt>
                <c:pt idx="46">
                  <c:v>-9.6999999999999673</c:v>
                </c:pt>
                <c:pt idx="47">
                  <c:v>-9.6499999999999684</c:v>
                </c:pt>
                <c:pt idx="48">
                  <c:v>-9.5999999999999659</c:v>
                </c:pt>
                <c:pt idx="49">
                  <c:v>-9.549999999999967</c:v>
                </c:pt>
                <c:pt idx="50">
                  <c:v>-9.4999999999999645</c:v>
                </c:pt>
                <c:pt idx="51">
                  <c:v>-9.4499999999999655</c:v>
                </c:pt>
                <c:pt idx="52">
                  <c:v>-9.3999999999999648</c:v>
                </c:pt>
                <c:pt idx="53">
                  <c:v>-9.3499999999999623</c:v>
                </c:pt>
                <c:pt idx="54">
                  <c:v>-9.2999999999999634</c:v>
                </c:pt>
                <c:pt idx="55">
                  <c:v>-9.2499999999999609</c:v>
                </c:pt>
                <c:pt idx="56">
                  <c:v>-9.199999999999962</c:v>
                </c:pt>
                <c:pt idx="57">
                  <c:v>-9.1499999999999613</c:v>
                </c:pt>
                <c:pt idx="58">
                  <c:v>-9.0999999999999588</c:v>
                </c:pt>
                <c:pt idx="59">
                  <c:v>-9.0499999999999599</c:v>
                </c:pt>
                <c:pt idx="60">
                  <c:v>-8.9999999999999574</c:v>
                </c:pt>
                <c:pt idx="61">
                  <c:v>-8.9499999999999584</c:v>
                </c:pt>
                <c:pt idx="62">
                  <c:v>-8.8999999999999577</c:v>
                </c:pt>
                <c:pt idx="63">
                  <c:v>-8.8499999999999552</c:v>
                </c:pt>
                <c:pt idx="64">
                  <c:v>-8.7999999999999563</c:v>
                </c:pt>
                <c:pt idx="65">
                  <c:v>-8.7499999999999538</c:v>
                </c:pt>
                <c:pt idx="66">
                  <c:v>-8.6999999999999549</c:v>
                </c:pt>
                <c:pt idx="67">
                  <c:v>-8.6499999999999524</c:v>
                </c:pt>
                <c:pt idx="68">
                  <c:v>-8.5999999999999517</c:v>
                </c:pt>
                <c:pt idx="69">
                  <c:v>-8.5499999999999527</c:v>
                </c:pt>
                <c:pt idx="70">
                  <c:v>-8.4999999999999503</c:v>
                </c:pt>
                <c:pt idx="71">
                  <c:v>-8.4499999999999513</c:v>
                </c:pt>
                <c:pt idx="72">
                  <c:v>-8.3999999999999506</c:v>
                </c:pt>
                <c:pt idx="73">
                  <c:v>-8.3499999999999481</c:v>
                </c:pt>
                <c:pt idx="74">
                  <c:v>-8.2999999999999492</c:v>
                </c:pt>
                <c:pt idx="75">
                  <c:v>-8.2499999999999467</c:v>
                </c:pt>
                <c:pt idx="76">
                  <c:v>-8.1999999999999478</c:v>
                </c:pt>
                <c:pt idx="77">
                  <c:v>-8.1499999999999453</c:v>
                </c:pt>
                <c:pt idx="78">
                  <c:v>-8.0999999999999446</c:v>
                </c:pt>
                <c:pt idx="79">
                  <c:v>-8.0499999999999456</c:v>
                </c:pt>
                <c:pt idx="80">
                  <c:v>-7.9999999999999449</c:v>
                </c:pt>
                <c:pt idx="81">
                  <c:v>-7.9499999999999451</c:v>
                </c:pt>
                <c:pt idx="82">
                  <c:v>-7.8999999999999453</c:v>
                </c:pt>
                <c:pt idx="83">
                  <c:v>-7.8499999999999455</c:v>
                </c:pt>
                <c:pt idx="84">
                  <c:v>-7.7999999999999456</c:v>
                </c:pt>
                <c:pt idx="85">
                  <c:v>-7.7499999999999458</c:v>
                </c:pt>
                <c:pt idx="86">
                  <c:v>-7.699999999999946</c:v>
                </c:pt>
                <c:pt idx="87">
                  <c:v>-7.6499999999999471</c:v>
                </c:pt>
                <c:pt idx="88">
                  <c:v>-7.5999999999999472</c:v>
                </c:pt>
                <c:pt idx="89">
                  <c:v>-7.5499999999999474</c:v>
                </c:pt>
                <c:pt idx="90">
                  <c:v>-7.4999999999999476</c:v>
                </c:pt>
                <c:pt idx="91">
                  <c:v>-7.449999999999946</c:v>
                </c:pt>
                <c:pt idx="92">
                  <c:v>-7.3999999999999462</c:v>
                </c:pt>
                <c:pt idx="93">
                  <c:v>-7.3499999999999464</c:v>
                </c:pt>
                <c:pt idx="94">
                  <c:v>-7.2999999999999465</c:v>
                </c:pt>
                <c:pt idx="95">
                  <c:v>-7.2499999999999467</c:v>
                </c:pt>
                <c:pt idx="96">
                  <c:v>-7.1999999999999469</c:v>
                </c:pt>
                <c:pt idx="97">
                  <c:v>-7.1499999999999471</c:v>
                </c:pt>
                <c:pt idx="98">
                  <c:v>-7.0999999999999472</c:v>
                </c:pt>
                <c:pt idx="99">
                  <c:v>-7.0499999999999474</c:v>
                </c:pt>
                <c:pt idx="100">
                  <c:v>-6.9999999999999476</c:v>
                </c:pt>
                <c:pt idx="101">
                  <c:v>-6.9499999999999478</c:v>
                </c:pt>
                <c:pt idx="102">
                  <c:v>-6.899999999999948</c:v>
                </c:pt>
                <c:pt idx="103">
                  <c:v>-6.8499999999999481</c:v>
                </c:pt>
                <c:pt idx="104">
                  <c:v>-6.7999999999999483</c:v>
                </c:pt>
                <c:pt idx="105">
                  <c:v>-6.7499999999999485</c:v>
                </c:pt>
                <c:pt idx="106">
                  <c:v>-6.6999999999999487</c:v>
                </c:pt>
                <c:pt idx="107">
                  <c:v>-6.6499999999999488</c:v>
                </c:pt>
                <c:pt idx="108">
                  <c:v>-6.5999999999999499</c:v>
                </c:pt>
                <c:pt idx="109">
                  <c:v>-6.5499999999999501</c:v>
                </c:pt>
                <c:pt idx="110">
                  <c:v>-6.4999999999999503</c:v>
                </c:pt>
                <c:pt idx="111">
                  <c:v>-6.4499999999999504</c:v>
                </c:pt>
                <c:pt idx="112">
                  <c:v>-6.3999999999999506</c:v>
                </c:pt>
                <c:pt idx="113">
                  <c:v>-6.3499999999999508</c:v>
                </c:pt>
                <c:pt idx="114">
                  <c:v>-6.299999999999951</c:v>
                </c:pt>
                <c:pt idx="115">
                  <c:v>-6.2499999999999512</c:v>
                </c:pt>
                <c:pt idx="116">
                  <c:v>-6.1999999999999513</c:v>
                </c:pt>
                <c:pt idx="117">
                  <c:v>-6.1499999999999515</c:v>
                </c:pt>
                <c:pt idx="118">
                  <c:v>-6.0999999999999517</c:v>
                </c:pt>
                <c:pt idx="119">
                  <c:v>-6.0499999999999519</c:v>
                </c:pt>
                <c:pt idx="120">
                  <c:v>-5.999999999999952</c:v>
                </c:pt>
                <c:pt idx="121">
                  <c:v>-5.9499999999999522</c:v>
                </c:pt>
                <c:pt idx="122">
                  <c:v>-5.8999999999999524</c:v>
                </c:pt>
                <c:pt idx="123">
                  <c:v>-5.8499999999999526</c:v>
                </c:pt>
                <c:pt idx="124">
                  <c:v>-5.7999999999999527</c:v>
                </c:pt>
                <c:pt idx="125">
                  <c:v>-5.749999999999952</c:v>
                </c:pt>
                <c:pt idx="126">
                  <c:v>-5.6999999999999522</c:v>
                </c:pt>
                <c:pt idx="127">
                  <c:v>-5.6499999999999524</c:v>
                </c:pt>
                <c:pt idx="128">
                  <c:v>-5.5999999999999526</c:v>
                </c:pt>
                <c:pt idx="129">
                  <c:v>-5.5499999999999527</c:v>
                </c:pt>
                <c:pt idx="130">
                  <c:v>-5.4999999999999529</c:v>
                </c:pt>
                <c:pt idx="131">
                  <c:v>-5.4499999999999531</c:v>
                </c:pt>
                <c:pt idx="132">
                  <c:v>-5.3999999999999533</c:v>
                </c:pt>
                <c:pt idx="133">
                  <c:v>-5.3499999999999535</c:v>
                </c:pt>
                <c:pt idx="134">
                  <c:v>-5.2999999999999545</c:v>
                </c:pt>
                <c:pt idx="135">
                  <c:v>-5.2499999999999547</c:v>
                </c:pt>
                <c:pt idx="136">
                  <c:v>-5.1999999999999549</c:v>
                </c:pt>
                <c:pt idx="137">
                  <c:v>-5.1499999999999551</c:v>
                </c:pt>
                <c:pt idx="138">
                  <c:v>-5.0999999999999552</c:v>
                </c:pt>
                <c:pt idx="139">
                  <c:v>-5.0499999999999554</c:v>
                </c:pt>
                <c:pt idx="140">
                  <c:v>-4.9999999999999556</c:v>
                </c:pt>
                <c:pt idx="141">
                  <c:v>-4.9499999999999558</c:v>
                </c:pt>
                <c:pt idx="142">
                  <c:v>-4.8999999999999559</c:v>
                </c:pt>
                <c:pt idx="143">
                  <c:v>-4.8499999999999561</c:v>
                </c:pt>
                <c:pt idx="144">
                  <c:v>-4.7999999999999563</c:v>
                </c:pt>
                <c:pt idx="145">
                  <c:v>-4.7499999999999565</c:v>
                </c:pt>
                <c:pt idx="146">
                  <c:v>-4.6999999999999567</c:v>
                </c:pt>
                <c:pt idx="147">
                  <c:v>-4.6499999999999559</c:v>
                </c:pt>
                <c:pt idx="148">
                  <c:v>-4.5999999999999561</c:v>
                </c:pt>
                <c:pt idx="149">
                  <c:v>-4.5499999999999563</c:v>
                </c:pt>
                <c:pt idx="150">
                  <c:v>-4.4999999999999565</c:v>
                </c:pt>
                <c:pt idx="151">
                  <c:v>-4.4499999999999567</c:v>
                </c:pt>
                <c:pt idx="152">
                  <c:v>-4.3999999999999568</c:v>
                </c:pt>
                <c:pt idx="153">
                  <c:v>-4.349999999999957</c:v>
                </c:pt>
                <c:pt idx="154">
                  <c:v>-4.2999999999999572</c:v>
                </c:pt>
                <c:pt idx="155">
                  <c:v>-4.2499999999999574</c:v>
                </c:pt>
                <c:pt idx="156">
                  <c:v>-4.1999999999999575</c:v>
                </c:pt>
                <c:pt idx="157">
                  <c:v>-4.1499999999999577</c:v>
                </c:pt>
                <c:pt idx="158">
                  <c:v>-4.0999999999999579</c:v>
                </c:pt>
                <c:pt idx="159">
                  <c:v>-4.0499999999999581</c:v>
                </c:pt>
                <c:pt idx="160">
                  <c:v>-3.9999999999999587</c:v>
                </c:pt>
                <c:pt idx="161">
                  <c:v>-3.9499999999999589</c:v>
                </c:pt>
                <c:pt idx="162">
                  <c:v>-3.8999999999999591</c:v>
                </c:pt>
                <c:pt idx="163">
                  <c:v>-3.8499999999999592</c:v>
                </c:pt>
                <c:pt idx="164">
                  <c:v>-3.7999999999999594</c:v>
                </c:pt>
                <c:pt idx="165">
                  <c:v>-3.7499999999999596</c:v>
                </c:pt>
                <c:pt idx="166">
                  <c:v>-3.6999999999999602</c:v>
                </c:pt>
                <c:pt idx="167">
                  <c:v>-3.6499999999999604</c:v>
                </c:pt>
                <c:pt idx="168">
                  <c:v>-3.5999999999999606</c:v>
                </c:pt>
                <c:pt idx="169">
                  <c:v>-3.5499999999999599</c:v>
                </c:pt>
                <c:pt idx="170">
                  <c:v>-3.49999999999996</c:v>
                </c:pt>
                <c:pt idx="171">
                  <c:v>-3.4499999999999607</c:v>
                </c:pt>
                <c:pt idx="172">
                  <c:v>-3.3999999999999608</c:v>
                </c:pt>
                <c:pt idx="173">
                  <c:v>-3.349999999999961</c:v>
                </c:pt>
                <c:pt idx="174">
                  <c:v>-3.2999999999999612</c:v>
                </c:pt>
                <c:pt idx="175">
                  <c:v>-3.2499999999999609</c:v>
                </c:pt>
                <c:pt idx="176">
                  <c:v>-3.1999999999999611</c:v>
                </c:pt>
                <c:pt idx="177">
                  <c:v>-3.1499999999999613</c:v>
                </c:pt>
                <c:pt idx="178">
                  <c:v>-3.0999999999999619</c:v>
                </c:pt>
                <c:pt idx="179">
                  <c:v>-3.0499999999999621</c:v>
                </c:pt>
                <c:pt idx="180">
                  <c:v>-2.9999999999999623</c:v>
                </c:pt>
                <c:pt idx="181">
                  <c:v>-2.9499999999999624</c:v>
                </c:pt>
                <c:pt idx="182">
                  <c:v>-2.8999999999999626</c:v>
                </c:pt>
                <c:pt idx="183">
                  <c:v>-2.8499999999999628</c:v>
                </c:pt>
                <c:pt idx="184">
                  <c:v>-2.799999999999963</c:v>
                </c:pt>
                <c:pt idx="185">
                  <c:v>-2.7499999999999631</c:v>
                </c:pt>
                <c:pt idx="186">
                  <c:v>-2.6999999999999629</c:v>
                </c:pt>
                <c:pt idx="187">
                  <c:v>-2.6499999999999631</c:v>
                </c:pt>
                <c:pt idx="188">
                  <c:v>-2.5999999999999632</c:v>
                </c:pt>
                <c:pt idx="189">
                  <c:v>-2.5499999999999634</c:v>
                </c:pt>
                <c:pt idx="190">
                  <c:v>-2.499999999999964</c:v>
                </c:pt>
                <c:pt idx="191">
                  <c:v>-2.4499999999999638</c:v>
                </c:pt>
                <c:pt idx="192">
                  <c:v>-2.3999999999999644</c:v>
                </c:pt>
                <c:pt idx="193">
                  <c:v>-2.3499999999999646</c:v>
                </c:pt>
                <c:pt idx="194">
                  <c:v>-2.2999999999999647</c:v>
                </c:pt>
                <c:pt idx="195">
                  <c:v>-2.2499999999999649</c:v>
                </c:pt>
                <c:pt idx="196">
                  <c:v>-2.1999999999999651</c:v>
                </c:pt>
                <c:pt idx="197">
                  <c:v>-2.1499999999999648</c:v>
                </c:pt>
                <c:pt idx="198">
                  <c:v>-2.099999999999965</c:v>
                </c:pt>
                <c:pt idx="199">
                  <c:v>-2.0499999999999652</c:v>
                </c:pt>
                <c:pt idx="200">
                  <c:v>-1.9999999999999656</c:v>
                </c:pt>
                <c:pt idx="201">
                  <c:v>-1.9499999999999653</c:v>
                </c:pt>
                <c:pt idx="202">
                  <c:v>-1.8999999999999651</c:v>
                </c:pt>
                <c:pt idx="203">
                  <c:v>-1.8499999999999652</c:v>
                </c:pt>
                <c:pt idx="204">
                  <c:v>-1.7999999999999652</c:v>
                </c:pt>
                <c:pt idx="205">
                  <c:v>-1.7499999999999649</c:v>
                </c:pt>
                <c:pt idx="206">
                  <c:v>-1.6999999999999649</c:v>
                </c:pt>
                <c:pt idx="207">
                  <c:v>-1.6499999999999651</c:v>
                </c:pt>
                <c:pt idx="208">
                  <c:v>-1.599999999999965</c:v>
                </c:pt>
                <c:pt idx="209">
                  <c:v>-1.5499999999999647</c:v>
                </c:pt>
                <c:pt idx="210">
                  <c:v>-1.4999999999999649</c:v>
                </c:pt>
                <c:pt idx="211">
                  <c:v>-1.4499999999999649</c:v>
                </c:pt>
                <c:pt idx="212">
                  <c:v>-1.3999999999999646</c:v>
                </c:pt>
                <c:pt idx="213">
                  <c:v>-1.3499999999999648</c:v>
                </c:pt>
                <c:pt idx="214">
                  <c:v>-1.2999999999999647</c:v>
                </c:pt>
                <c:pt idx="215">
                  <c:v>-1.2499999999999645</c:v>
                </c:pt>
                <c:pt idx="216">
                  <c:v>-1.1999999999999644</c:v>
                </c:pt>
                <c:pt idx="217">
                  <c:v>-1.1499999999999646</c:v>
                </c:pt>
                <c:pt idx="218">
                  <c:v>-1.0999999999999643</c:v>
                </c:pt>
                <c:pt idx="219">
                  <c:v>-1.0499999999999643</c:v>
                </c:pt>
                <c:pt idx="220">
                  <c:v>-0.99999999999996436</c:v>
                </c:pt>
                <c:pt idx="221">
                  <c:v>-0.94999999999996432</c:v>
                </c:pt>
                <c:pt idx="222">
                  <c:v>-0.89999999999996427</c:v>
                </c:pt>
                <c:pt idx="223">
                  <c:v>-0.84999999999996423</c:v>
                </c:pt>
                <c:pt idx="224">
                  <c:v>-0.79999999999996418</c:v>
                </c:pt>
                <c:pt idx="225">
                  <c:v>-0.74999999999996414</c:v>
                </c:pt>
                <c:pt idx="226">
                  <c:v>-0.69999999999996398</c:v>
                </c:pt>
                <c:pt idx="227">
                  <c:v>-0.64999999999996405</c:v>
                </c:pt>
                <c:pt idx="228">
                  <c:v>-0.5999999999999639</c:v>
                </c:pt>
                <c:pt idx="229">
                  <c:v>-0.54999999999996385</c:v>
                </c:pt>
                <c:pt idx="230">
                  <c:v>-0.49999999999996386</c:v>
                </c:pt>
                <c:pt idx="231">
                  <c:v>-0.44999999999996393</c:v>
                </c:pt>
                <c:pt idx="232">
                  <c:v>-0.39999999999996388</c:v>
                </c:pt>
                <c:pt idx="233">
                  <c:v>-0.34999999999996395</c:v>
                </c:pt>
                <c:pt idx="234">
                  <c:v>-0.29999999999996396</c:v>
                </c:pt>
                <c:pt idx="235">
                  <c:v>-0.249999999999964</c:v>
                </c:pt>
                <c:pt idx="236">
                  <c:v>-0.19999999999996393</c:v>
                </c:pt>
                <c:pt idx="237">
                  <c:v>-0.14999999999996397</c:v>
                </c:pt>
                <c:pt idx="238">
                  <c:v>-9.9999999999963951E-2</c:v>
                </c:pt>
                <c:pt idx="239">
                  <c:v>-4.9999999999963955E-2</c:v>
                </c:pt>
                <c:pt idx="240">
                  <c:v>3.606584724909144E-14</c:v>
                </c:pt>
                <c:pt idx="241">
                  <c:v>5.0000000000036064E-2</c:v>
                </c:pt>
                <c:pt idx="242">
                  <c:v>0.1000000000000361</c:v>
                </c:pt>
                <c:pt idx="243">
                  <c:v>0.15000000000003608</c:v>
                </c:pt>
                <c:pt idx="244">
                  <c:v>0.20000000000003612</c:v>
                </c:pt>
                <c:pt idx="245">
                  <c:v>0.25000000000003608</c:v>
                </c:pt>
                <c:pt idx="246">
                  <c:v>0.30000000000003613</c:v>
                </c:pt>
                <c:pt idx="247">
                  <c:v>0.35000000000003617</c:v>
                </c:pt>
                <c:pt idx="248">
                  <c:v>0.4000000000000361</c:v>
                </c:pt>
                <c:pt idx="249">
                  <c:v>0.45000000000003609</c:v>
                </c:pt>
                <c:pt idx="250">
                  <c:v>0.50000000000003608</c:v>
                </c:pt>
                <c:pt idx="251">
                  <c:v>0.55000000000003624</c:v>
                </c:pt>
                <c:pt idx="252">
                  <c:v>0.60000000000003617</c:v>
                </c:pt>
                <c:pt idx="253">
                  <c:v>0.65000000000003622</c:v>
                </c:pt>
                <c:pt idx="254">
                  <c:v>0.70000000000003637</c:v>
                </c:pt>
                <c:pt idx="255">
                  <c:v>0.7500000000000363</c:v>
                </c:pt>
                <c:pt idx="256">
                  <c:v>0.80000000000003646</c:v>
                </c:pt>
                <c:pt idx="257">
                  <c:v>0.8500000000000365</c:v>
                </c:pt>
                <c:pt idx="258">
                  <c:v>0.90000000000003655</c:v>
                </c:pt>
                <c:pt idx="259">
                  <c:v>0.95000000000003659</c:v>
                </c:pt>
                <c:pt idx="260">
                  <c:v>0</c:v>
                </c:pt>
                <c:pt idx="261">
                  <c:v>5.0000000000000051E-2</c:v>
                </c:pt>
                <c:pt idx="262">
                  <c:v>0.10000000000000002</c:v>
                </c:pt>
                <c:pt idx="263">
                  <c:v>0.15000000000000002</c:v>
                </c:pt>
                <c:pt idx="264">
                  <c:v>0.20000000000000004</c:v>
                </c:pt>
                <c:pt idx="265">
                  <c:v>0.25000000000000006</c:v>
                </c:pt>
                <c:pt idx="266">
                  <c:v>0.30000000000000004</c:v>
                </c:pt>
                <c:pt idx="267">
                  <c:v>0.35</c:v>
                </c:pt>
                <c:pt idx="268">
                  <c:v>0.4</c:v>
                </c:pt>
                <c:pt idx="269">
                  <c:v>0.45</c:v>
                </c:pt>
                <c:pt idx="270">
                  <c:v>0.49999999999999994</c:v>
                </c:pt>
                <c:pt idx="271">
                  <c:v>0.55000000000000004</c:v>
                </c:pt>
                <c:pt idx="272">
                  <c:v>0.6</c:v>
                </c:pt>
                <c:pt idx="273">
                  <c:v>0.65</c:v>
                </c:pt>
                <c:pt idx="274">
                  <c:v>0.70000000000000007</c:v>
                </c:pt>
                <c:pt idx="275">
                  <c:v>0.75000000000000011</c:v>
                </c:pt>
                <c:pt idx="276">
                  <c:v>0.80000000000000027</c:v>
                </c:pt>
                <c:pt idx="277">
                  <c:v>0.8500000000000002</c:v>
                </c:pt>
                <c:pt idx="278">
                  <c:v>0.90000000000000036</c:v>
                </c:pt>
                <c:pt idx="279">
                  <c:v>0.95000000000000029</c:v>
                </c:pt>
                <c:pt idx="280">
                  <c:v>1.0000000000000002</c:v>
                </c:pt>
                <c:pt idx="281">
                  <c:v>0</c:v>
                </c:pt>
                <c:pt idx="282">
                  <c:v>5.0000000000000051E-2</c:v>
                </c:pt>
                <c:pt idx="283">
                  <c:v>0.10000000000000002</c:v>
                </c:pt>
                <c:pt idx="284">
                  <c:v>0.15000000000000002</c:v>
                </c:pt>
                <c:pt idx="285">
                  <c:v>0.20000000000000004</c:v>
                </c:pt>
                <c:pt idx="286">
                  <c:v>0.25000000000000006</c:v>
                </c:pt>
                <c:pt idx="287">
                  <c:v>0.30000000000000004</c:v>
                </c:pt>
                <c:pt idx="288">
                  <c:v>0.35</c:v>
                </c:pt>
                <c:pt idx="289">
                  <c:v>0.4</c:v>
                </c:pt>
                <c:pt idx="290">
                  <c:v>0.45</c:v>
                </c:pt>
                <c:pt idx="291">
                  <c:v>0.49999999999999994</c:v>
                </c:pt>
                <c:pt idx="292">
                  <c:v>0.55000000000000004</c:v>
                </c:pt>
                <c:pt idx="293">
                  <c:v>0.6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D06B-4AA2-A8AC-9F12B670B4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3324232"/>
        <c:axId val="458697816"/>
      </c:scatterChart>
      <c:valAx>
        <c:axId val="423324232"/>
        <c:scaling>
          <c:orientation val="minMax"/>
          <c:max val="1"/>
          <c:min val="-1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log [L]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58697816"/>
        <c:crosses val="autoZero"/>
        <c:crossBetween val="midCat"/>
        <c:majorUnit val="1"/>
      </c:valAx>
      <c:valAx>
        <c:axId val="458697816"/>
        <c:scaling>
          <c:orientation val="minMax"/>
          <c:max val="1"/>
          <c:min val="-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log (concentração analítica do ligante)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2332423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9253122542561549"/>
          <c:y val="0.46693113742461584"/>
          <c:w val="0.17465285260395083"/>
          <c:h val="0.3906277340332458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Constante condicional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Limpa!$AA$44</c:f>
              <c:strCache>
                <c:ptCount val="1"/>
                <c:pt idx="0">
                  <c:v>b1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Limpa!$Z$45:$Z$188</c:f>
              <c:numCache>
                <c:formatCode>General</c:formatCode>
                <c:ptCount val="144"/>
                <c:pt idx="0">
                  <c:v>1</c:v>
                </c:pt>
                <c:pt idx="1">
                  <c:v>1.1000000000000001</c:v>
                </c:pt>
                <c:pt idx="2">
                  <c:v>1.2000000000000002</c:v>
                </c:pt>
                <c:pt idx="3">
                  <c:v>1.3000000000000003</c:v>
                </c:pt>
                <c:pt idx="4">
                  <c:v>1.4000000000000004</c:v>
                </c:pt>
                <c:pt idx="5">
                  <c:v>1.5000000000000004</c:v>
                </c:pt>
                <c:pt idx="6">
                  <c:v>1.6000000000000005</c:v>
                </c:pt>
                <c:pt idx="7">
                  <c:v>1.7000000000000006</c:v>
                </c:pt>
                <c:pt idx="8">
                  <c:v>1.8000000000000007</c:v>
                </c:pt>
                <c:pt idx="9">
                  <c:v>1.9000000000000008</c:v>
                </c:pt>
                <c:pt idx="10">
                  <c:v>2.0000000000000009</c:v>
                </c:pt>
                <c:pt idx="11">
                  <c:v>2.100000000000001</c:v>
                </c:pt>
                <c:pt idx="12">
                  <c:v>2.2000000000000011</c:v>
                </c:pt>
                <c:pt idx="13">
                  <c:v>2.3000000000000012</c:v>
                </c:pt>
                <c:pt idx="14">
                  <c:v>2.4000000000000012</c:v>
                </c:pt>
                <c:pt idx="15">
                  <c:v>2.5000000000000013</c:v>
                </c:pt>
                <c:pt idx="16">
                  <c:v>2.6000000000000014</c:v>
                </c:pt>
                <c:pt idx="17">
                  <c:v>2.7000000000000015</c:v>
                </c:pt>
                <c:pt idx="18">
                  <c:v>2.8000000000000016</c:v>
                </c:pt>
                <c:pt idx="19">
                  <c:v>2.9000000000000017</c:v>
                </c:pt>
                <c:pt idx="20">
                  <c:v>3.0000000000000018</c:v>
                </c:pt>
                <c:pt idx="21">
                  <c:v>3.1000000000000019</c:v>
                </c:pt>
                <c:pt idx="22">
                  <c:v>3.200000000000002</c:v>
                </c:pt>
                <c:pt idx="23">
                  <c:v>3.300000000000002</c:v>
                </c:pt>
                <c:pt idx="24">
                  <c:v>3.4000000000000021</c:v>
                </c:pt>
                <c:pt idx="25">
                  <c:v>3.5000000000000022</c:v>
                </c:pt>
                <c:pt idx="26">
                  <c:v>3.6000000000000023</c:v>
                </c:pt>
                <c:pt idx="27">
                  <c:v>3.7000000000000024</c:v>
                </c:pt>
                <c:pt idx="28">
                  <c:v>3.8000000000000025</c:v>
                </c:pt>
                <c:pt idx="29">
                  <c:v>3.9000000000000026</c:v>
                </c:pt>
                <c:pt idx="30">
                  <c:v>4.0000000000000027</c:v>
                </c:pt>
                <c:pt idx="31">
                  <c:v>4.1000000000000023</c:v>
                </c:pt>
                <c:pt idx="32">
                  <c:v>4.200000000000002</c:v>
                </c:pt>
                <c:pt idx="33">
                  <c:v>4.3000000000000016</c:v>
                </c:pt>
                <c:pt idx="34">
                  <c:v>4.4000000000000012</c:v>
                </c:pt>
                <c:pt idx="35">
                  <c:v>4.5000000000000009</c:v>
                </c:pt>
                <c:pt idx="36">
                  <c:v>4.6000000000000005</c:v>
                </c:pt>
                <c:pt idx="37">
                  <c:v>4.7</c:v>
                </c:pt>
                <c:pt idx="38">
                  <c:v>4.8</c:v>
                </c:pt>
                <c:pt idx="39">
                  <c:v>4.8999999999999995</c:v>
                </c:pt>
                <c:pt idx="40">
                  <c:v>4.9999999999999991</c:v>
                </c:pt>
                <c:pt idx="41">
                  <c:v>5.0999999999999988</c:v>
                </c:pt>
                <c:pt idx="42">
                  <c:v>5.1999999999999984</c:v>
                </c:pt>
                <c:pt idx="43">
                  <c:v>5.299999999999998</c:v>
                </c:pt>
                <c:pt idx="44">
                  <c:v>5.3999999999999977</c:v>
                </c:pt>
                <c:pt idx="45">
                  <c:v>5.4999999999999973</c:v>
                </c:pt>
                <c:pt idx="46">
                  <c:v>5.599999999999997</c:v>
                </c:pt>
                <c:pt idx="47">
                  <c:v>5.6999999999999966</c:v>
                </c:pt>
                <c:pt idx="48">
                  <c:v>5.7999999999999963</c:v>
                </c:pt>
                <c:pt idx="49">
                  <c:v>5.8999999999999959</c:v>
                </c:pt>
                <c:pt idx="50">
                  <c:v>5.9999999999999956</c:v>
                </c:pt>
                <c:pt idx="51">
                  <c:v>6.0999999999999952</c:v>
                </c:pt>
                <c:pt idx="52">
                  <c:v>6.1999999999999948</c:v>
                </c:pt>
                <c:pt idx="53">
                  <c:v>6.2999999999999945</c:v>
                </c:pt>
                <c:pt idx="54">
                  <c:v>6.3999999999999941</c:v>
                </c:pt>
                <c:pt idx="55">
                  <c:v>6.4999999999999938</c:v>
                </c:pt>
                <c:pt idx="56">
                  <c:v>6.5999999999999934</c:v>
                </c:pt>
                <c:pt idx="57">
                  <c:v>6.6999999999999931</c:v>
                </c:pt>
                <c:pt idx="58">
                  <c:v>6.7999999999999927</c:v>
                </c:pt>
                <c:pt idx="59">
                  <c:v>6.8999999999999924</c:v>
                </c:pt>
                <c:pt idx="60">
                  <c:v>6.999999999999992</c:v>
                </c:pt>
                <c:pt idx="61">
                  <c:v>7.0999999999999917</c:v>
                </c:pt>
                <c:pt idx="62">
                  <c:v>7.1999999999999913</c:v>
                </c:pt>
                <c:pt idx="63">
                  <c:v>7.2999999999999909</c:v>
                </c:pt>
                <c:pt idx="64">
                  <c:v>7.3999999999999906</c:v>
                </c:pt>
                <c:pt idx="65">
                  <c:v>7.4999999999999902</c:v>
                </c:pt>
                <c:pt idx="66">
                  <c:v>7.5999999999999899</c:v>
                </c:pt>
                <c:pt idx="67">
                  <c:v>7.6999999999999895</c:v>
                </c:pt>
                <c:pt idx="68">
                  <c:v>7.7999999999999892</c:v>
                </c:pt>
                <c:pt idx="69">
                  <c:v>7.8999999999999888</c:v>
                </c:pt>
                <c:pt idx="70">
                  <c:v>7.9999999999999885</c:v>
                </c:pt>
                <c:pt idx="71">
                  <c:v>8.099999999999989</c:v>
                </c:pt>
                <c:pt idx="72">
                  <c:v>8.1999999999999886</c:v>
                </c:pt>
                <c:pt idx="73">
                  <c:v>8.2999999999999883</c:v>
                </c:pt>
                <c:pt idx="74">
                  <c:v>8.3999999999999879</c:v>
                </c:pt>
                <c:pt idx="75">
                  <c:v>8.4999999999999876</c:v>
                </c:pt>
                <c:pt idx="76">
                  <c:v>8.5999999999999872</c:v>
                </c:pt>
                <c:pt idx="77">
                  <c:v>8.6999999999999869</c:v>
                </c:pt>
                <c:pt idx="78">
                  <c:v>8.7999999999999865</c:v>
                </c:pt>
                <c:pt idx="79">
                  <c:v>8.8999999999999861</c:v>
                </c:pt>
                <c:pt idx="80">
                  <c:v>8.9999999999999858</c:v>
                </c:pt>
                <c:pt idx="81">
                  <c:v>9.0999999999999854</c:v>
                </c:pt>
                <c:pt idx="82">
                  <c:v>9.1999999999999851</c:v>
                </c:pt>
                <c:pt idx="83">
                  <c:v>9.2999999999999847</c:v>
                </c:pt>
                <c:pt idx="84">
                  <c:v>9.3999999999999844</c:v>
                </c:pt>
                <c:pt idx="85">
                  <c:v>9.499999999999984</c:v>
                </c:pt>
                <c:pt idx="86">
                  <c:v>9.5999999999999837</c:v>
                </c:pt>
                <c:pt idx="87">
                  <c:v>9.6999999999999833</c:v>
                </c:pt>
                <c:pt idx="88">
                  <c:v>9.7999999999999829</c:v>
                </c:pt>
                <c:pt idx="89">
                  <c:v>9.8999999999999826</c:v>
                </c:pt>
                <c:pt idx="90">
                  <c:v>9.9999999999999822</c:v>
                </c:pt>
                <c:pt idx="91">
                  <c:v>10.099999999999982</c:v>
                </c:pt>
                <c:pt idx="92">
                  <c:v>10.199999999999982</c:v>
                </c:pt>
                <c:pt idx="93">
                  <c:v>10.299999999999981</c:v>
                </c:pt>
                <c:pt idx="94">
                  <c:v>10.399999999999981</c:v>
                </c:pt>
                <c:pt idx="95">
                  <c:v>10.49999999999998</c:v>
                </c:pt>
                <c:pt idx="96">
                  <c:v>10.59999999999998</c:v>
                </c:pt>
                <c:pt idx="97">
                  <c:v>10.69999999999998</c:v>
                </c:pt>
                <c:pt idx="98">
                  <c:v>10.799999999999979</c:v>
                </c:pt>
                <c:pt idx="99">
                  <c:v>10.899999999999979</c:v>
                </c:pt>
                <c:pt idx="100">
                  <c:v>10.999999999999979</c:v>
                </c:pt>
                <c:pt idx="101">
                  <c:v>11.099999999999978</c:v>
                </c:pt>
                <c:pt idx="102">
                  <c:v>11.199999999999978</c:v>
                </c:pt>
                <c:pt idx="103">
                  <c:v>11.299999999999978</c:v>
                </c:pt>
                <c:pt idx="104">
                  <c:v>11.399999999999977</c:v>
                </c:pt>
                <c:pt idx="105">
                  <c:v>11.499999999999977</c:v>
                </c:pt>
                <c:pt idx="106">
                  <c:v>11.599999999999977</c:v>
                </c:pt>
                <c:pt idx="107">
                  <c:v>11.699999999999976</c:v>
                </c:pt>
                <c:pt idx="108">
                  <c:v>11.799999999999976</c:v>
                </c:pt>
                <c:pt idx="109">
                  <c:v>11.899999999999975</c:v>
                </c:pt>
                <c:pt idx="110">
                  <c:v>11.999999999999975</c:v>
                </c:pt>
                <c:pt idx="111">
                  <c:v>12.099999999999975</c:v>
                </c:pt>
                <c:pt idx="112">
                  <c:v>12.199999999999974</c:v>
                </c:pt>
                <c:pt idx="113">
                  <c:v>12.299999999999974</c:v>
                </c:pt>
                <c:pt idx="114">
                  <c:v>12.399999999999974</c:v>
                </c:pt>
                <c:pt idx="115">
                  <c:v>12.499999999999973</c:v>
                </c:pt>
                <c:pt idx="116">
                  <c:v>12.599999999999973</c:v>
                </c:pt>
                <c:pt idx="117">
                  <c:v>12.699999999999973</c:v>
                </c:pt>
                <c:pt idx="118">
                  <c:v>12.799999999999972</c:v>
                </c:pt>
                <c:pt idx="119">
                  <c:v>12.899999999999972</c:v>
                </c:pt>
                <c:pt idx="120">
                  <c:v>12.999999999999972</c:v>
                </c:pt>
                <c:pt idx="121">
                  <c:v>13.099999999999971</c:v>
                </c:pt>
                <c:pt idx="122">
                  <c:v>13.199999999999971</c:v>
                </c:pt>
                <c:pt idx="123">
                  <c:v>13.299999999999971</c:v>
                </c:pt>
                <c:pt idx="124">
                  <c:v>13.39999999999997</c:v>
                </c:pt>
                <c:pt idx="125">
                  <c:v>13.49999999999997</c:v>
                </c:pt>
                <c:pt idx="126">
                  <c:v>13.599999999999969</c:v>
                </c:pt>
                <c:pt idx="127">
                  <c:v>13.699999999999969</c:v>
                </c:pt>
                <c:pt idx="128">
                  <c:v>13.799999999999969</c:v>
                </c:pt>
                <c:pt idx="129">
                  <c:v>13.899999999999968</c:v>
                </c:pt>
                <c:pt idx="130">
                  <c:v>13.999999999999968</c:v>
                </c:pt>
                <c:pt idx="131">
                  <c:v>14.099999999999968</c:v>
                </c:pt>
                <c:pt idx="132">
                  <c:v>14.199999999999967</c:v>
                </c:pt>
                <c:pt idx="133">
                  <c:v>14.299999999999967</c:v>
                </c:pt>
                <c:pt idx="134">
                  <c:v>14.399999999999967</c:v>
                </c:pt>
                <c:pt idx="135">
                  <c:v>14.499999999999966</c:v>
                </c:pt>
                <c:pt idx="136">
                  <c:v>14.599999999999966</c:v>
                </c:pt>
                <c:pt idx="137">
                  <c:v>14.699999999999966</c:v>
                </c:pt>
                <c:pt idx="138">
                  <c:v>14.799999999999965</c:v>
                </c:pt>
                <c:pt idx="139">
                  <c:v>14.899999999999965</c:v>
                </c:pt>
                <c:pt idx="140">
                  <c:v>14.999999999999964</c:v>
                </c:pt>
                <c:pt idx="141">
                  <c:v>15.099999999999964</c:v>
                </c:pt>
                <c:pt idx="142">
                  <c:v>15.199999999999964</c:v>
                </c:pt>
                <c:pt idx="143">
                  <c:v>15.299999999999963</c:v>
                </c:pt>
              </c:numCache>
            </c:numRef>
          </c:xVal>
          <c:yVal>
            <c:numRef>
              <c:f>Limpa!$AA$45:$AA$188</c:f>
              <c:numCache>
                <c:formatCode>0.000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37A-42F8-9348-8182B21CDB87}"/>
            </c:ext>
          </c:extLst>
        </c:ser>
        <c:ser>
          <c:idx val="1"/>
          <c:order val="1"/>
          <c:tx>
            <c:strRef>
              <c:f>Limpa!$AB$44</c:f>
              <c:strCache>
                <c:ptCount val="1"/>
                <c:pt idx="0">
                  <c:v>b2 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Limpa!$Z$45:$Z$188</c:f>
              <c:numCache>
                <c:formatCode>General</c:formatCode>
                <c:ptCount val="144"/>
                <c:pt idx="0">
                  <c:v>1</c:v>
                </c:pt>
                <c:pt idx="1">
                  <c:v>1.1000000000000001</c:v>
                </c:pt>
                <c:pt idx="2">
                  <c:v>1.2000000000000002</c:v>
                </c:pt>
                <c:pt idx="3">
                  <c:v>1.3000000000000003</c:v>
                </c:pt>
                <c:pt idx="4">
                  <c:v>1.4000000000000004</c:v>
                </c:pt>
                <c:pt idx="5">
                  <c:v>1.5000000000000004</c:v>
                </c:pt>
                <c:pt idx="6">
                  <c:v>1.6000000000000005</c:v>
                </c:pt>
                <c:pt idx="7">
                  <c:v>1.7000000000000006</c:v>
                </c:pt>
                <c:pt idx="8">
                  <c:v>1.8000000000000007</c:v>
                </c:pt>
                <c:pt idx="9">
                  <c:v>1.9000000000000008</c:v>
                </c:pt>
                <c:pt idx="10">
                  <c:v>2.0000000000000009</c:v>
                </c:pt>
                <c:pt idx="11">
                  <c:v>2.100000000000001</c:v>
                </c:pt>
                <c:pt idx="12">
                  <c:v>2.2000000000000011</c:v>
                </c:pt>
                <c:pt idx="13">
                  <c:v>2.3000000000000012</c:v>
                </c:pt>
                <c:pt idx="14">
                  <c:v>2.4000000000000012</c:v>
                </c:pt>
                <c:pt idx="15">
                  <c:v>2.5000000000000013</c:v>
                </c:pt>
                <c:pt idx="16">
                  <c:v>2.6000000000000014</c:v>
                </c:pt>
                <c:pt idx="17">
                  <c:v>2.7000000000000015</c:v>
                </c:pt>
                <c:pt idx="18">
                  <c:v>2.8000000000000016</c:v>
                </c:pt>
                <c:pt idx="19">
                  <c:v>2.9000000000000017</c:v>
                </c:pt>
                <c:pt idx="20">
                  <c:v>3.0000000000000018</c:v>
                </c:pt>
                <c:pt idx="21">
                  <c:v>3.1000000000000019</c:v>
                </c:pt>
                <c:pt idx="22">
                  <c:v>3.200000000000002</c:v>
                </c:pt>
                <c:pt idx="23">
                  <c:v>3.300000000000002</c:v>
                </c:pt>
                <c:pt idx="24">
                  <c:v>3.4000000000000021</c:v>
                </c:pt>
                <c:pt idx="25">
                  <c:v>3.5000000000000022</c:v>
                </c:pt>
                <c:pt idx="26">
                  <c:v>3.6000000000000023</c:v>
                </c:pt>
                <c:pt idx="27">
                  <c:v>3.7000000000000024</c:v>
                </c:pt>
                <c:pt idx="28">
                  <c:v>3.8000000000000025</c:v>
                </c:pt>
                <c:pt idx="29">
                  <c:v>3.9000000000000026</c:v>
                </c:pt>
                <c:pt idx="30">
                  <c:v>4.0000000000000027</c:v>
                </c:pt>
                <c:pt idx="31">
                  <c:v>4.1000000000000023</c:v>
                </c:pt>
                <c:pt idx="32">
                  <c:v>4.200000000000002</c:v>
                </c:pt>
                <c:pt idx="33">
                  <c:v>4.3000000000000016</c:v>
                </c:pt>
                <c:pt idx="34">
                  <c:v>4.4000000000000012</c:v>
                </c:pt>
                <c:pt idx="35">
                  <c:v>4.5000000000000009</c:v>
                </c:pt>
                <c:pt idx="36">
                  <c:v>4.6000000000000005</c:v>
                </c:pt>
                <c:pt idx="37">
                  <c:v>4.7</c:v>
                </c:pt>
                <c:pt idx="38">
                  <c:v>4.8</c:v>
                </c:pt>
                <c:pt idx="39">
                  <c:v>4.8999999999999995</c:v>
                </c:pt>
                <c:pt idx="40">
                  <c:v>4.9999999999999991</c:v>
                </c:pt>
                <c:pt idx="41">
                  <c:v>5.0999999999999988</c:v>
                </c:pt>
                <c:pt idx="42">
                  <c:v>5.1999999999999984</c:v>
                </c:pt>
                <c:pt idx="43">
                  <c:v>5.299999999999998</c:v>
                </c:pt>
                <c:pt idx="44">
                  <c:v>5.3999999999999977</c:v>
                </c:pt>
                <c:pt idx="45">
                  <c:v>5.4999999999999973</c:v>
                </c:pt>
                <c:pt idx="46">
                  <c:v>5.599999999999997</c:v>
                </c:pt>
                <c:pt idx="47">
                  <c:v>5.6999999999999966</c:v>
                </c:pt>
                <c:pt idx="48">
                  <c:v>5.7999999999999963</c:v>
                </c:pt>
                <c:pt idx="49">
                  <c:v>5.8999999999999959</c:v>
                </c:pt>
                <c:pt idx="50">
                  <c:v>5.9999999999999956</c:v>
                </c:pt>
                <c:pt idx="51">
                  <c:v>6.0999999999999952</c:v>
                </c:pt>
                <c:pt idx="52">
                  <c:v>6.1999999999999948</c:v>
                </c:pt>
                <c:pt idx="53">
                  <c:v>6.2999999999999945</c:v>
                </c:pt>
                <c:pt idx="54">
                  <c:v>6.3999999999999941</c:v>
                </c:pt>
                <c:pt idx="55">
                  <c:v>6.4999999999999938</c:v>
                </c:pt>
                <c:pt idx="56">
                  <c:v>6.5999999999999934</c:v>
                </c:pt>
                <c:pt idx="57">
                  <c:v>6.6999999999999931</c:v>
                </c:pt>
                <c:pt idx="58">
                  <c:v>6.7999999999999927</c:v>
                </c:pt>
                <c:pt idx="59">
                  <c:v>6.8999999999999924</c:v>
                </c:pt>
                <c:pt idx="60">
                  <c:v>6.999999999999992</c:v>
                </c:pt>
                <c:pt idx="61">
                  <c:v>7.0999999999999917</c:v>
                </c:pt>
                <c:pt idx="62">
                  <c:v>7.1999999999999913</c:v>
                </c:pt>
                <c:pt idx="63">
                  <c:v>7.2999999999999909</c:v>
                </c:pt>
                <c:pt idx="64">
                  <c:v>7.3999999999999906</c:v>
                </c:pt>
                <c:pt idx="65">
                  <c:v>7.4999999999999902</c:v>
                </c:pt>
                <c:pt idx="66">
                  <c:v>7.5999999999999899</c:v>
                </c:pt>
                <c:pt idx="67">
                  <c:v>7.6999999999999895</c:v>
                </c:pt>
                <c:pt idx="68">
                  <c:v>7.7999999999999892</c:v>
                </c:pt>
                <c:pt idx="69">
                  <c:v>7.8999999999999888</c:v>
                </c:pt>
                <c:pt idx="70">
                  <c:v>7.9999999999999885</c:v>
                </c:pt>
                <c:pt idx="71">
                  <c:v>8.099999999999989</c:v>
                </c:pt>
                <c:pt idx="72">
                  <c:v>8.1999999999999886</c:v>
                </c:pt>
                <c:pt idx="73">
                  <c:v>8.2999999999999883</c:v>
                </c:pt>
                <c:pt idx="74">
                  <c:v>8.3999999999999879</c:v>
                </c:pt>
                <c:pt idx="75">
                  <c:v>8.4999999999999876</c:v>
                </c:pt>
                <c:pt idx="76">
                  <c:v>8.5999999999999872</c:v>
                </c:pt>
                <c:pt idx="77">
                  <c:v>8.6999999999999869</c:v>
                </c:pt>
                <c:pt idx="78">
                  <c:v>8.7999999999999865</c:v>
                </c:pt>
                <c:pt idx="79">
                  <c:v>8.8999999999999861</c:v>
                </c:pt>
                <c:pt idx="80">
                  <c:v>8.9999999999999858</c:v>
                </c:pt>
                <c:pt idx="81">
                  <c:v>9.0999999999999854</c:v>
                </c:pt>
                <c:pt idx="82">
                  <c:v>9.1999999999999851</c:v>
                </c:pt>
                <c:pt idx="83">
                  <c:v>9.2999999999999847</c:v>
                </c:pt>
                <c:pt idx="84">
                  <c:v>9.3999999999999844</c:v>
                </c:pt>
                <c:pt idx="85">
                  <c:v>9.499999999999984</c:v>
                </c:pt>
                <c:pt idx="86">
                  <c:v>9.5999999999999837</c:v>
                </c:pt>
                <c:pt idx="87">
                  <c:v>9.6999999999999833</c:v>
                </c:pt>
                <c:pt idx="88">
                  <c:v>9.7999999999999829</c:v>
                </c:pt>
                <c:pt idx="89">
                  <c:v>9.8999999999999826</c:v>
                </c:pt>
                <c:pt idx="90">
                  <c:v>9.9999999999999822</c:v>
                </c:pt>
                <c:pt idx="91">
                  <c:v>10.099999999999982</c:v>
                </c:pt>
                <c:pt idx="92">
                  <c:v>10.199999999999982</c:v>
                </c:pt>
                <c:pt idx="93">
                  <c:v>10.299999999999981</c:v>
                </c:pt>
                <c:pt idx="94">
                  <c:v>10.399999999999981</c:v>
                </c:pt>
                <c:pt idx="95">
                  <c:v>10.49999999999998</c:v>
                </c:pt>
                <c:pt idx="96">
                  <c:v>10.59999999999998</c:v>
                </c:pt>
                <c:pt idx="97">
                  <c:v>10.69999999999998</c:v>
                </c:pt>
                <c:pt idx="98">
                  <c:v>10.799999999999979</c:v>
                </c:pt>
                <c:pt idx="99">
                  <c:v>10.899999999999979</c:v>
                </c:pt>
                <c:pt idx="100">
                  <c:v>10.999999999999979</c:v>
                </c:pt>
                <c:pt idx="101">
                  <c:v>11.099999999999978</c:v>
                </c:pt>
                <c:pt idx="102">
                  <c:v>11.199999999999978</c:v>
                </c:pt>
                <c:pt idx="103">
                  <c:v>11.299999999999978</c:v>
                </c:pt>
                <c:pt idx="104">
                  <c:v>11.399999999999977</c:v>
                </c:pt>
                <c:pt idx="105">
                  <c:v>11.499999999999977</c:v>
                </c:pt>
                <c:pt idx="106">
                  <c:v>11.599999999999977</c:v>
                </c:pt>
                <c:pt idx="107">
                  <c:v>11.699999999999976</c:v>
                </c:pt>
                <c:pt idx="108">
                  <c:v>11.799999999999976</c:v>
                </c:pt>
                <c:pt idx="109">
                  <c:v>11.899999999999975</c:v>
                </c:pt>
                <c:pt idx="110">
                  <c:v>11.999999999999975</c:v>
                </c:pt>
                <c:pt idx="111">
                  <c:v>12.099999999999975</c:v>
                </c:pt>
                <c:pt idx="112">
                  <c:v>12.199999999999974</c:v>
                </c:pt>
                <c:pt idx="113">
                  <c:v>12.299999999999974</c:v>
                </c:pt>
                <c:pt idx="114">
                  <c:v>12.399999999999974</c:v>
                </c:pt>
                <c:pt idx="115">
                  <c:v>12.499999999999973</c:v>
                </c:pt>
                <c:pt idx="116">
                  <c:v>12.599999999999973</c:v>
                </c:pt>
                <c:pt idx="117">
                  <c:v>12.699999999999973</c:v>
                </c:pt>
                <c:pt idx="118">
                  <c:v>12.799999999999972</c:v>
                </c:pt>
                <c:pt idx="119">
                  <c:v>12.899999999999972</c:v>
                </c:pt>
                <c:pt idx="120">
                  <c:v>12.999999999999972</c:v>
                </c:pt>
                <c:pt idx="121">
                  <c:v>13.099999999999971</c:v>
                </c:pt>
                <c:pt idx="122">
                  <c:v>13.199999999999971</c:v>
                </c:pt>
                <c:pt idx="123">
                  <c:v>13.299999999999971</c:v>
                </c:pt>
                <c:pt idx="124">
                  <c:v>13.39999999999997</c:v>
                </c:pt>
                <c:pt idx="125">
                  <c:v>13.49999999999997</c:v>
                </c:pt>
                <c:pt idx="126">
                  <c:v>13.599999999999969</c:v>
                </c:pt>
                <c:pt idx="127">
                  <c:v>13.699999999999969</c:v>
                </c:pt>
                <c:pt idx="128">
                  <c:v>13.799999999999969</c:v>
                </c:pt>
                <c:pt idx="129">
                  <c:v>13.899999999999968</c:v>
                </c:pt>
                <c:pt idx="130">
                  <c:v>13.999999999999968</c:v>
                </c:pt>
                <c:pt idx="131">
                  <c:v>14.099999999999968</c:v>
                </c:pt>
                <c:pt idx="132">
                  <c:v>14.199999999999967</c:v>
                </c:pt>
                <c:pt idx="133">
                  <c:v>14.299999999999967</c:v>
                </c:pt>
                <c:pt idx="134">
                  <c:v>14.399999999999967</c:v>
                </c:pt>
                <c:pt idx="135">
                  <c:v>14.499999999999966</c:v>
                </c:pt>
                <c:pt idx="136">
                  <c:v>14.599999999999966</c:v>
                </c:pt>
                <c:pt idx="137">
                  <c:v>14.699999999999966</c:v>
                </c:pt>
                <c:pt idx="138">
                  <c:v>14.799999999999965</c:v>
                </c:pt>
                <c:pt idx="139">
                  <c:v>14.899999999999965</c:v>
                </c:pt>
                <c:pt idx="140">
                  <c:v>14.999999999999964</c:v>
                </c:pt>
                <c:pt idx="141">
                  <c:v>15.099999999999964</c:v>
                </c:pt>
                <c:pt idx="142">
                  <c:v>15.199999999999964</c:v>
                </c:pt>
                <c:pt idx="143">
                  <c:v>15.299999999999963</c:v>
                </c:pt>
              </c:numCache>
            </c:numRef>
          </c:xVal>
          <c:yVal>
            <c:numRef>
              <c:f>Limpa!$AB$45:$AB$188</c:f>
              <c:numCache>
                <c:formatCode>0.000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37A-42F8-9348-8182B21CDB87}"/>
            </c:ext>
          </c:extLst>
        </c:ser>
        <c:ser>
          <c:idx val="2"/>
          <c:order val="2"/>
          <c:tx>
            <c:strRef>
              <c:f>Limpa!$AC$44</c:f>
              <c:strCache>
                <c:ptCount val="1"/>
                <c:pt idx="0">
                  <c:v>b3 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Limpa!$Z$45:$Z$188</c:f>
              <c:numCache>
                <c:formatCode>General</c:formatCode>
                <c:ptCount val="144"/>
                <c:pt idx="0">
                  <c:v>1</c:v>
                </c:pt>
                <c:pt idx="1">
                  <c:v>1.1000000000000001</c:v>
                </c:pt>
                <c:pt idx="2">
                  <c:v>1.2000000000000002</c:v>
                </c:pt>
                <c:pt idx="3">
                  <c:v>1.3000000000000003</c:v>
                </c:pt>
                <c:pt idx="4">
                  <c:v>1.4000000000000004</c:v>
                </c:pt>
                <c:pt idx="5">
                  <c:v>1.5000000000000004</c:v>
                </c:pt>
                <c:pt idx="6">
                  <c:v>1.6000000000000005</c:v>
                </c:pt>
                <c:pt idx="7">
                  <c:v>1.7000000000000006</c:v>
                </c:pt>
                <c:pt idx="8">
                  <c:v>1.8000000000000007</c:v>
                </c:pt>
                <c:pt idx="9">
                  <c:v>1.9000000000000008</c:v>
                </c:pt>
                <c:pt idx="10">
                  <c:v>2.0000000000000009</c:v>
                </c:pt>
                <c:pt idx="11">
                  <c:v>2.100000000000001</c:v>
                </c:pt>
                <c:pt idx="12">
                  <c:v>2.2000000000000011</c:v>
                </c:pt>
                <c:pt idx="13">
                  <c:v>2.3000000000000012</c:v>
                </c:pt>
                <c:pt idx="14">
                  <c:v>2.4000000000000012</c:v>
                </c:pt>
                <c:pt idx="15">
                  <c:v>2.5000000000000013</c:v>
                </c:pt>
                <c:pt idx="16">
                  <c:v>2.6000000000000014</c:v>
                </c:pt>
                <c:pt idx="17">
                  <c:v>2.7000000000000015</c:v>
                </c:pt>
                <c:pt idx="18">
                  <c:v>2.8000000000000016</c:v>
                </c:pt>
                <c:pt idx="19">
                  <c:v>2.9000000000000017</c:v>
                </c:pt>
                <c:pt idx="20">
                  <c:v>3.0000000000000018</c:v>
                </c:pt>
                <c:pt idx="21">
                  <c:v>3.1000000000000019</c:v>
                </c:pt>
                <c:pt idx="22">
                  <c:v>3.200000000000002</c:v>
                </c:pt>
                <c:pt idx="23">
                  <c:v>3.300000000000002</c:v>
                </c:pt>
                <c:pt idx="24">
                  <c:v>3.4000000000000021</c:v>
                </c:pt>
                <c:pt idx="25">
                  <c:v>3.5000000000000022</c:v>
                </c:pt>
                <c:pt idx="26">
                  <c:v>3.6000000000000023</c:v>
                </c:pt>
                <c:pt idx="27">
                  <c:v>3.7000000000000024</c:v>
                </c:pt>
                <c:pt idx="28">
                  <c:v>3.8000000000000025</c:v>
                </c:pt>
                <c:pt idx="29">
                  <c:v>3.9000000000000026</c:v>
                </c:pt>
                <c:pt idx="30">
                  <c:v>4.0000000000000027</c:v>
                </c:pt>
                <c:pt idx="31">
                  <c:v>4.1000000000000023</c:v>
                </c:pt>
                <c:pt idx="32">
                  <c:v>4.200000000000002</c:v>
                </c:pt>
                <c:pt idx="33">
                  <c:v>4.3000000000000016</c:v>
                </c:pt>
                <c:pt idx="34">
                  <c:v>4.4000000000000012</c:v>
                </c:pt>
                <c:pt idx="35">
                  <c:v>4.5000000000000009</c:v>
                </c:pt>
                <c:pt idx="36">
                  <c:v>4.6000000000000005</c:v>
                </c:pt>
                <c:pt idx="37">
                  <c:v>4.7</c:v>
                </c:pt>
                <c:pt idx="38">
                  <c:v>4.8</c:v>
                </c:pt>
                <c:pt idx="39">
                  <c:v>4.8999999999999995</c:v>
                </c:pt>
                <c:pt idx="40">
                  <c:v>4.9999999999999991</c:v>
                </c:pt>
                <c:pt idx="41">
                  <c:v>5.0999999999999988</c:v>
                </c:pt>
                <c:pt idx="42">
                  <c:v>5.1999999999999984</c:v>
                </c:pt>
                <c:pt idx="43">
                  <c:v>5.299999999999998</c:v>
                </c:pt>
                <c:pt idx="44">
                  <c:v>5.3999999999999977</c:v>
                </c:pt>
                <c:pt idx="45">
                  <c:v>5.4999999999999973</c:v>
                </c:pt>
                <c:pt idx="46">
                  <c:v>5.599999999999997</c:v>
                </c:pt>
                <c:pt idx="47">
                  <c:v>5.6999999999999966</c:v>
                </c:pt>
                <c:pt idx="48">
                  <c:v>5.7999999999999963</c:v>
                </c:pt>
                <c:pt idx="49">
                  <c:v>5.8999999999999959</c:v>
                </c:pt>
                <c:pt idx="50">
                  <c:v>5.9999999999999956</c:v>
                </c:pt>
                <c:pt idx="51">
                  <c:v>6.0999999999999952</c:v>
                </c:pt>
                <c:pt idx="52">
                  <c:v>6.1999999999999948</c:v>
                </c:pt>
                <c:pt idx="53">
                  <c:v>6.2999999999999945</c:v>
                </c:pt>
                <c:pt idx="54">
                  <c:v>6.3999999999999941</c:v>
                </c:pt>
                <c:pt idx="55">
                  <c:v>6.4999999999999938</c:v>
                </c:pt>
                <c:pt idx="56">
                  <c:v>6.5999999999999934</c:v>
                </c:pt>
                <c:pt idx="57">
                  <c:v>6.6999999999999931</c:v>
                </c:pt>
                <c:pt idx="58">
                  <c:v>6.7999999999999927</c:v>
                </c:pt>
                <c:pt idx="59">
                  <c:v>6.8999999999999924</c:v>
                </c:pt>
                <c:pt idx="60">
                  <c:v>6.999999999999992</c:v>
                </c:pt>
                <c:pt idx="61">
                  <c:v>7.0999999999999917</c:v>
                </c:pt>
                <c:pt idx="62">
                  <c:v>7.1999999999999913</c:v>
                </c:pt>
                <c:pt idx="63">
                  <c:v>7.2999999999999909</c:v>
                </c:pt>
                <c:pt idx="64">
                  <c:v>7.3999999999999906</c:v>
                </c:pt>
                <c:pt idx="65">
                  <c:v>7.4999999999999902</c:v>
                </c:pt>
                <c:pt idx="66">
                  <c:v>7.5999999999999899</c:v>
                </c:pt>
                <c:pt idx="67">
                  <c:v>7.6999999999999895</c:v>
                </c:pt>
                <c:pt idx="68">
                  <c:v>7.7999999999999892</c:v>
                </c:pt>
                <c:pt idx="69">
                  <c:v>7.8999999999999888</c:v>
                </c:pt>
                <c:pt idx="70">
                  <c:v>7.9999999999999885</c:v>
                </c:pt>
                <c:pt idx="71">
                  <c:v>8.099999999999989</c:v>
                </c:pt>
                <c:pt idx="72">
                  <c:v>8.1999999999999886</c:v>
                </c:pt>
                <c:pt idx="73">
                  <c:v>8.2999999999999883</c:v>
                </c:pt>
                <c:pt idx="74">
                  <c:v>8.3999999999999879</c:v>
                </c:pt>
                <c:pt idx="75">
                  <c:v>8.4999999999999876</c:v>
                </c:pt>
                <c:pt idx="76">
                  <c:v>8.5999999999999872</c:v>
                </c:pt>
                <c:pt idx="77">
                  <c:v>8.6999999999999869</c:v>
                </c:pt>
                <c:pt idx="78">
                  <c:v>8.7999999999999865</c:v>
                </c:pt>
                <c:pt idx="79">
                  <c:v>8.8999999999999861</c:v>
                </c:pt>
                <c:pt idx="80">
                  <c:v>8.9999999999999858</c:v>
                </c:pt>
                <c:pt idx="81">
                  <c:v>9.0999999999999854</c:v>
                </c:pt>
                <c:pt idx="82">
                  <c:v>9.1999999999999851</c:v>
                </c:pt>
                <c:pt idx="83">
                  <c:v>9.2999999999999847</c:v>
                </c:pt>
                <c:pt idx="84">
                  <c:v>9.3999999999999844</c:v>
                </c:pt>
                <c:pt idx="85">
                  <c:v>9.499999999999984</c:v>
                </c:pt>
                <c:pt idx="86">
                  <c:v>9.5999999999999837</c:v>
                </c:pt>
                <c:pt idx="87">
                  <c:v>9.6999999999999833</c:v>
                </c:pt>
                <c:pt idx="88">
                  <c:v>9.7999999999999829</c:v>
                </c:pt>
                <c:pt idx="89">
                  <c:v>9.8999999999999826</c:v>
                </c:pt>
                <c:pt idx="90">
                  <c:v>9.9999999999999822</c:v>
                </c:pt>
                <c:pt idx="91">
                  <c:v>10.099999999999982</c:v>
                </c:pt>
                <c:pt idx="92">
                  <c:v>10.199999999999982</c:v>
                </c:pt>
                <c:pt idx="93">
                  <c:v>10.299999999999981</c:v>
                </c:pt>
                <c:pt idx="94">
                  <c:v>10.399999999999981</c:v>
                </c:pt>
                <c:pt idx="95">
                  <c:v>10.49999999999998</c:v>
                </c:pt>
                <c:pt idx="96">
                  <c:v>10.59999999999998</c:v>
                </c:pt>
                <c:pt idx="97">
                  <c:v>10.69999999999998</c:v>
                </c:pt>
                <c:pt idx="98">
                  <c:v>10.799999999999979</c:v>
                </c:pt>
                <c:pt idx="99">
                  <c:v>10.899999999999979</c:v>
                </c:pt>
                <c:pt idx="100">
                  <c:v>10.999999999999979</c:v>
                </c:pt>
                <c:pt idx="101">
                  <c:v>11.099999999999978</c:v>
                </c:pt>
                <c:pt idx="102">
                  <c:v>11.199999999999978</c:v>
                </c:pt>
                <c:pt idx="103">
                  <c:v>11.299999999999978</c:v>
                </c:pt>
                <c:pt idx="104">
                  <c:v>11.399999999999977</c:v>
                </c:pt>
                <c:pt idx="105">
                  <c:v>11.499999999999977</c:v>
                </c:pt>
                <c:pt idx="106">
                  <c:v>11.599999999999977</c:v>
                </c:pt>
                <c:pt idx="107">
                  <c:v>11.699999999999976</c:v>
                </c:pt>
                <c:pt idx="108">
                  <c:v>11.799999999999976</c:v>
                </c:pt>
                <c:pt idx="109">
                  <c:v>11.899999999999975</c:v>
                </c:pt>
                <c:pt idx="110">
                  <c:v>11.999999999999975</c:v>
                </c:pt>
                <c:pt idx="111">
                  <c:v>12.099999999999975</c:v>
                </c:pt>
                <c:pt idx="112">
                  <c:v>12.199999999999974</c:v>
                </c:pt>
                <c:pt idx="113">
                  <c:v>12.299999999999974</c:v>
                </c:pt>
                <c:pt idx="114">
                  <c:v>12.399999999999974</c:v>
                </c:pt>
                <c:pt idx="115">
                  <c:v>12.499999999999973</c:v>
                </c:pt>
                <c:pt idx="116">
                  <c:v>12.599999999999973</c:v>
                </c:pt>
                <c:pt idx="117">
                  <c:v>12.699999999999973</c:v>
                </c:pt>
                <c:pt idx="118">
                  <c:v>12.799999999999972</c:v>
                </c:pt>
                <c:pt idx="119">
                  <c:v>12.899999999999972</c:v>
                </c:pt>
                <c:pt idx="120">
                  <c:v>12.999999999999972</c:v>
                </c:pt>
                <c:pt idx="121">
                  <c:v>13.099999999999971</c:v>
                </c:pt>
                <c:pt idx="122">
                  <c:v>13.199999999999971</c:v>
                </c:pt>
                <c:pt idx="123">
                  <c:v>13.299999999999971</c:v>
                </c:pt>
                <c:pt idx="124">
                  <c:v>13.39999999999997</c:v>
                </c:pt>
                <c:pt idx="125">
                  <c:v>13.49999999999997</c:v>
                </c:pt>
                <c:pt idx="126">
                  <c:v>13.599999999999969</c:v>
                </c:pt>
                <c:pt idx="127">
                  <c:v>13.699999999999969</c:v>
                </c:pt>
                <c:pt idx="128">
                  <c:v>13.799999999999969</c:v>
                </c:pt>
                <c:pt idx="129">
                  <c:v>13.899999999999968</c:v>
                </c:pt>
                <c:pt idx="130">
                  <c:v>13.999999999999968</c:v>
                </c:pt>
                <c:pt idx="131">
                  <c:v>14.099999999999968</c:v>
                </c:pt>
                <c:pt idx="132">
                  <c:v>14.199999999999967</c:v>
                </c:pt>
                <c:pt idx="133">
                  <c:v>14.299999999999967</c:v>
                </c:pt>
                <c:pt idx="134">
                  <c:v>14.399999999999967</c:v>
                </c:pt>
                <c:pt idx="135">
                  <c:v>14.499999999999966</c:v>
                </c:pt>
                <c:pt idx="136">
                  <c:v>14.599999999999966</c:v>
                </c:pt>
                <c:pt idx="137">
                  <c:v>14.699999999999966</c:v>
                </c:pt>
                <c:pt idx="138">
                  <c:v>14.799999999999965</c:v>
                </c:pt>
                <c:pt idx="139">
                  <c:v>14.899999999999965</c:v>
                </c:pt>
                <c:pt idx="140">
                  <c:v>14.999999999999964</c:v>
                </c:pt>
                <c:pt idx="141">
                  <c:v>15.099999999999964</c:v>
                </c:pt>
                <c:pt idx="142">
                  <c:v>15.199999999999964</c:v>
                </c:pt>
                <c:pt idx="143">
                  <c:v>15.299999999999963</c:v>
                </c:pt>
              </c:numCache>
            </c:numRef>
          </c:xVal>
          <c:yVal>
            <c:numRef>
              <c:f>Limpa!$AC$45:$AC$188</c:f>
              <c:numCache>
                <c:formatCode>0.000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37A-42F8-9348-8182B21CDB87}"/>
            </c:ext>
          </c:extLst>
        </c:ser>
        <c:ser>
          <c:idx val="3"/>
          <c:order val="3"/>
          <c:tx>
            <c:strRef>
              <c:f>Limpa!$AD$44</c:f>
              <c:strCache>
                <c:ptCount val="1"/>
                <c:pt idx="0">
                  <c:v>b4 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Limpa!$Z$45:$Z$188</c:f>
              <c:numCache>
                <c:formatCode>General</c:formatCode>
                <c:ptCount val="144"/>
                <c:pt idx="0">
                  <c:v>1</c:v>
                </c:pt>
                <c:pt idx="1">
                  <c:v>1.1000000000000001</c:v>
                </c:pt>
                <c:pt idx="2">
                  <c:v>1.2000000000000002</c:v>
                </c:pt>
                <c:pt idx="3">
                  <c:v>1.3000000000000003</c:v>
                </c:pt>
                <c:pt idx="4">
                  <c:v>1.4000000000000004</c:v>
                </c:pt>
                <c:pt idx="5">
                  <c:v>1.5000000000000004</c:v>
                </c:pt>
                <c:pt idx="6">
                  <c:v>1.6000000000000005</c:v>
                </c:pt>
                <c:pt idx="7">
                  <c:v>1.7000000000000006</c:v>
                </c:pt>
                <c:pt idx="8">
                  <c:v>1.8000000000000007</c:v>
                </c:pt>
                <c:pt idx="9">
                  <c:v>1.9000000000000008</c:v>
                </c:pt>
                <c:pt idx="10">
                  <c:v>2.0000000000000009</c:v>
                </c:pt>
                <c:pt idx="11">
                  <c:v>2.100000000000001</c:v>
                </c:pt>
                <c:pt idx="12">
                  <c:v>2.2000000000000011</c:v>
                </c:pt>
                <c:pt idx="13">
                  <c:v>2.3000000000000012</c:v>
                </c:pt>
                <c:pt idx="14">
                  <c:v>2.4000000000000012</c:v>
                </c:pt>
                <c:pt idx="15">
                  <c:v>2.5000000000000013</c:v>
                </c:pt>
                <c:pt idx="16">
                  <c:v>2.6000000000000014</c:v>
                </c:pt>
                <c:pt idx="17">
                  <c:v>2.7000000000000015</c:v>
                </c:pt>
                <c:pt idx="18">
                  <c:v>2.8000000000000016</c:v>
                </c:pt>
                <c:pt idx="19">
                  <c:v>2.9000000000000017</c:v>
                </c:pt>
                <c:pt idx="20">
                  <c:v>3.0000000000000018</c:v>
                </c:pt>
                <c:pt idx="21">
                  <c:v>3.1000000000000019</c:v>
                </c:pt>
                <c:pt idx="22">
                  <c:v>3.200000000000002</c:v>
                </c:pt>
                <c:pt idx="23">
                  <c:v>3.300000000000002</c:v>
                </c:pt>
                <c:pt idx="24">
                  <c:v>3.4000000000000021</c:v>
                </c:pt>
                <c:pt idx="25">
                  <c:v>3.5000000000000022</c:v>
                </c:pt>
                <c:pt idx="26">
                  <c:v>3.6000000000000023</c:v>
                </c:pt>
                <c:pt idx="27">
                  <c:v>3.7000000000000024</c:v>
                </c:pt>
                <c:pt idx="28">
                  <c:v>3.8000000000000025</c:v>
                </c:pt>
                <c:pt idx="29">
                  <c:v>3.9000000000000026</c:v>
                </c:pt>
                <c:pt idx="30">
                  <c:v>4.0000000000000027</c:v>
                </c:pt>
                <c:pt idx="31">
                  <c:v>4.1000000000000023</c:v>
                </c:pt>
                <c:pt idx="32">
                  <c:v>4.200000000000002</c:v>
                </c:pt>
                <c:pt idx="33">
                  <c:v>4.3000000000000016</c:v>
                </c:pt>
                <c:pt idx="34">
                  <c:v>4.4000000000000012</c:v>
                </c:pt>
                <c:pt idx="35">
                  <c:v>4.5000000000000009</c:v>
                </c:pt>
                <c:pt idx="36">
                  <c:v>4.6000000000000005</c:v>
                </c:pt>
                <c:pt idx="37">
                  <c:v>4.7</c:v>
                </c:pt>
                <c:pt idx="38">
                  <c:v>4.8</c:v>
                </c:pt>
                <c:pt idx="39">
                  <c:v>4.8999999999999995</c:v>
                </c:pt>
                <c:pt idx="40">
                  <c:v>4.9999999999999991</c:v>
                </c:pt>
                <c:pt idx="41">
                  <c:v>5.0999999999999988</c:v>
                </c:pt>
                <c:pt idx="42">
                  <c:v>5.1999999999999984</c:v>
                </c:pt>
                <c:pt idx="43">
                  <c:v>5.299999999999998</c:v>
                </c:pt>
                <c:pt idx="44">
                  <c:v>5.3999999999999977</c:v>
                </c:pt>
                <c:pt idx="45">
                  <c:v>5.4999999999999973</c:v>
                </c:pt>
                <c:pt idx="46">
                  <c:v>5.599999999999997</c:v>
                </c:pt>
                <c:pt idx="47">
                  <c:v>5.6999999999999966</c:v>
                </c:pt>
                <c:pt idx="48">
                  <c:v>5.7999999999999963</c:v>
                </c:pt>
                <c:pt idx="49">
                  <c:v>5.8999999999999959</c:v>
                </c:pt>
                <c:pt idx="50">
                  <c:v>5.9999999999999956</c:v>
                </c:pt>
                <c:pt idx="51">
                  <c:v>6.0999999999999952</c:v>
                </c:pt>
                <c:pt idx="52">
                  <c:v>6.1999999999999948</c:v>
                </c:pt>
                <c:pt idx="53">
                  <c:v>6.2999999999999945</c:v>
                </c:pt>
                <c:pt idx="54">
                  <c:v>6.3999999999999941</c:v>
                </c:pt>
                <c:pt idx="55">
                  <c:v>6.4999999999999938</c:v>
                </c:pt>
                <c:pt idx="56">
                  <c:v>6.5999999999999934</c:v>
                </c:pt>
                <c:pt idx="57">
                  <c:v>6.6999999999999931</c:v>
                </c:pt>
                <c:pt idx="58">
                  <c:v>6.7999999999999927</c:v>
                </c:pt>
                <c:pt idx="59">
                  <c:v>6.8999999999999924</c:v>
                </c:pt>
                <c:pt idx="60">
                  <c:v>6.999999999999992</c:v>
                </c:pt>
                <c:pt idx="61">
                  <c:v>7.0999999999999917</c:v>
                </c:pt>
                <c:pt idx="62">
                  <c:v>7.1999999999999913</c:v>
                </c:pt>
                <c:pt idx="63">
                  <c:v>7.2999999999999909</c:v>
                </c:pt>
                <c:pt idx="64">
                  <c:v>7.3999999999999906</c:v>
                </c:pt>
                <c:pt idx="65">
                  <c:v>7.4999999999999902</c:v>
                </c:pt>
                <c:pt idx="66">
                  <c:v>7.5999999999999899</c:v>
                </c:pt>
                <c:pt idx="67">
                  <c:v>7.6999999999999895</c:v>
                </c:pt>
                <c:pt idx="68">
                  <c:v>7.7999999999999892</c:v>
                </c:pt>
                <c:pt idx="69">
                  <c:v>7.8999999999999888</c:v>
                </c:pt>
                <c:pt idx="70">
                  <c:v>7.9999999999999885</c:v>
                </c:pt>
                <c:pt idx="71">
                  <c:v>8.099999999999989</c:v>
                </c:pt>
                <c:pt idx="72">
                  <c:v>8.1999999999999886</c:v>
                </c:pt>
                <c:pt idx="73">
                  <c:v>8.2999999999999883</c:v>
                </c:pt>
                <c:pt idx="74">
                  <c:v>8.3999999999999879</c:v>
                </c:pt>
                <c:pt idx="75">
                  <c:v>8.4999999999999876</c:v>
                </c:pt>
                <c:pt idx="76">
                  <c:v>8.5999999999999872</c:v>
                </c:pt>
                <c:pt idx="77">
                  <c:v>8.6999999999999869</c:v>
                </c:pt>
                <c:pt idx="78">
                  <c:v>8.7999999999999865</c:v>
                </c:pt>
                <c:pt idx="79">
                  <c:v>8.8999999999999861</c:v>
                </c:pt>
                <c:pt idx="80">
                  <c:v>8.9999999999999858</c:v>
                </c:pt>
                <c:pt idx="81">
                  <c:v>9.0999999999999854</c:v>
                </c:pt>
                <c:pt idx="82">
                  <c:v>9.1999999999999851</c:v>
                </c:pt>
                <c:pt idx="83">
                  <c:v>9.2999999999999847</c:v>
                </c:pt>
                <c:pt idx="84">
                  <c:v>9.3999999999999844</c:v>
                </c:pt>
                <c:pt idx="85">
                  <c:v>9.499999999999984</c:v>
                </c:pt>
                <c:pt idx="86">
                  <c:v>9.5999999999999837</c:v>
                </c:pt>
                <c:pt idx="87">
                  <c:v>9.6999999999999833</c:v>
                </c:pt>
                <c:pt idx="88">
                  <c:v>9.7999999999999829</c:v>
                </c:pt>
                <c:pt idx="89">
                  <c:v>9.8999999999999826</c:v>
                </c:pt>
                <c:pt idx="90">
                  <c:v>9.9999999999999822</c:v>
                </c:pt>
                <c:pt idx="91">
                  <c:v>10.099999999999982</c:v>
                </c:pt>
                <c:pt idx="92">
                  <c:v>10.199999999999982</c:v>
                </c:pt>
                <c:pt idx="93">
                  <c:v>10.299999999999981</c:v>
                </c:pt>
                <c:pt idx="94">
                  <c:v>10.399999999999981</c:v>
                </c:pt>
                <c:pt idx="95">
                  <c:v>10.49999999999998</c:v>
                </c:pt>
                <c:pt idx="96">
                  <c:v>10.59999999999998</c:v>
                </c:pt>
                <c:pt idx="97">
                  <c:v>10.69999999999998</c:v>
                </c:pt>
                <c:pt idx="98">
                  <c:v>10.799999999999979</c:v>
                </c:pt>
                <c:pt idx="99">
                  <c:v>10.899999999999979</c:v>
                </c:pt>
                <c:pt idx="100">
                  <c:v>10.999999999999979</c:v>
                </c:pt>
                <c:pt idx="101">
                  <c:v>11.099999999999978</c:v>
                </c:pt>
                <c:pt idx="102">
                  <c:v>11.199999999999978</c:v>
                </c:pt>
                <c:pt idx="103">
                  <c:v>11.299999999999978</c:v>
                </c:pt>
                <c:pt idx="104">
                  <c:v>11.399999999999977</c:v>
                </c:pt>
                <c:pt idx="105">
                  <c:v>11.499999999999977</c:v>
                </c:pt>
                <c:pt idx="106">
                  <c:v>11.599999999999977</c:v>
                </c:pt>
                <c:pt idx="107">
                  <c:v>11.699999999999976</c:v>
                </c:pt>
                <c:pt idx="108">
                  <c:v>11.799999999999976</c:v>
                </c:pt>
                <c:pt idx="109">
                  <c:v>11.899999999999975</c:v>
                </c:pt>
                <c:pt idx="110">
                  <c:v>11.999999999999975</c:v>
                </c:pt>
                <c:pt idx="111">
                  <c:v>12.099999999999975</c:v>
                </c:pt>
                <c:pt idx="112">
                  <c:v>12.199999999999974</c:v>
                </c:pt>
                <c:pt idx="113">
                  <c:v>12.299999999999974</c:v>
                </c:pt>
                <c:pt idx="114">
                  <c:v>12.399999999999974</c:v>
                </c:pt>
                <c:pt idx="115">
                  <c:v>12.499999999999973</c:v>
                </c:pt>
                <c:pt idx="116">
                  <c:v>12.599999999999973</c:v>
                </c:pt>
                <c:pt idx="117">
                  <c:v>12.699999999999973</c:v>
                </c:pt>
                <c:pt idx="118">
                  <c:v>12.799999999999972</c:v>
                </c:pt>
                <c:pt idx="119">
                  <c:v>12.899999999999972</c:v>
                </c:pt>
                <c:pt idx="120">
                  <c:v>12.999999999999972</c:v>
                </c:pt>
                <c:pt idx="121">
                  <c:v>13.099999999999971</c:v>
                </c:pt>
                <c:pt idx="122">
                  <c:v>13.199999999999971</c:v>
                </c:pt>
                <c:pt idx="123">
                  <c:v>13.299999999999971</c:v>
                </c:pt>
                <c:pt idx="124">
                  <c:v>13.39999999999997</c:v>
                </c:pt>
                <c:pt idx="125">
                  <c:v>13.49999999999997</c:v>
                </c:pt>
                <c:pt idx="126">
                  <c:v>13.599999999999969</c:v>
                </c:pt>
                <c:pt idx="127">
                  <c:v>13.699999999999969</c:v>
                </c:pt>
                <c:pt idx="128">
                  <c:v>13.799999999999969</c:v>
                </c:pt>
                <c:pt idx="129">
                  <c:v>13.899999999999968</c:v>
                </c:pt>
                <c:pt idx="130">
                  <c:v>13.999999999999968</c:v>
                </c:pt>
                <c:pt idx="131">
                  <c:v>14.099999999999968</c:v>
                </c:pt>
                <c:pt idx="132">
                  <c:v>14.199999999999967</c:v>
                </c:pt>
                <c:pt idx="133">
                  <c:v>14.299999999999967</c:v>
                </c:pt>
                <c:pt idx="134">
                  <c:v>14.399999999999967</c:v>
                </c:pt>
                <c:pt idx="135">
                  <c:v>14.499999999999966</c:v>
                </c:pt>
                <c:pt idx="136">
                  <c:v>14.599999999999966</c:v>
                </c:pt>
                <c:pt idx="137">
                  <c:v>14.699999999999966</c:v>
                </c:pt>
                <c:pt idx="138">
                  <c:v>14.799999999999965</c:v>
                </c:pt>
                <c:pt idx="139">
                  <c:v>14.899999999999965</c:v>
                </c:pt>
                <c:pt idx="140">
                  <c:v>14.999999999999964</c:v>
                </c:pt>
                <c:pt idx="141">
                  <c:v>15.099999999999964</c:v>
                </c:pt>
                <c:pt idx="142">
                  <c:v>15.199999999999964</c:v>
                </c:pt>
                <c:pt idx="143">
                  <c:v>15.299999999999963</c:v>
                </c:pt>
              </c:numCache>
            </c:numRef>
          </c:xVal>
          <c:yVal>
            <c:numRef>
              <c:f>Limpa!$AD$45:$AD$188</c:f>
              <c:numCache>
                <c:formatCode>0.000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37A-42F8-9348-8182B21CDB87}"/>
            </c:ext>
          </c:extLst>
        </c:ser>
        <c:ser>
          <c:idx val="4"/>
          <c:order val="4"/>
          <c:tx>
            <c:strRef>
              <c:f>Limpa!$AE$44</c:f>
              <c:strCache>
                <c:ptCount val="1"/>
                <c:pt idx="0">
                  <c:v>b5 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Limpa!$Z$45:$Z$188</c:f>
              <c:numCache>
                <c:formatCode>General</c:formatCode>
                <c:ptCount val="144"/>
                <c:pt idx="0">
                  <c:v>1</c:v>
                </c:pt>
                <c:pt idx="1">
                  <c:v>1.1000000000000001</c:v>
                </c:pt>
                <c:pt idx="2">
                  <c:v>1.2000000000000002</c:v>
                </c:pt>
                <c:pt idx="3">
                  <c:v>1.3000000000000003</c:v>
                </c:pt>
                <c:pt idx="4">
                  <c:v>1.4000000000000004</c:v>
                </c:pt>
                <c:pt idx="5">
                  <c:v>1.5000000000000004</c:v>
                </c:pt>
                <c:pt idx="6">
                  <c:v>1.6000000000000005</c:v>
                </c:pt>
                <c:pt idx="7">
                  <c:v>1.7000000000000006</c:v>
                </c:pt>
                <c:pt idx="8">
                  <c:v>1.8000000000000007</c:v>
                </c:pt>
                <c:pt idx="9">
                  <c:v>1.9000000000000008</c:v>
                </c:pt>
                <c:pt idx="10">
                  <c:v>2.0000000000000009</c:v>
                </c:pt>
                <c:pt idx="11">
                  <c:v>2.100000000000001</c:v>
                </c:pt>
                <c:pt idx="12">
                  <c:v>2.2000000000000011</c:v>
                </c:pt>
                <c:pt idx="13">
                  <c:v>2.3000000000000012</c:v>
                </c:pt>
                <c:pt idx="14">
                  <c:v>2.4000000000000012</c:v>
                </c:pt>
                <c:pt idx="15">
                  <c:v>2.5000000000000013</c:v>
                </c:pt>
                <c:pt idx="16">
                  <c:v>2.6000000000000014</c:v>
                </c:pt>
                <c:pt idx="17">
                  <c:v>2.7000000000000015</c:v>
                </c:pt>
                <c:pt idx="18">
                  <c:v>2.8000000000000016</c:v>
                </c:pt>
                <c:pt idx="19">
                  <c:v>2.9000000000000017</c:v>
                </c:pt>
                <c:pt idx="20">
                  <c:v>3.0000000000000018</c:v>
                </c:pt>
                <c:pt idx="21">
                  <c:v>3.1000000000000019</c:v>
                </c:pt>
                <c:pt idx="22">
                  <c:v>3.200000000000002</c:v>
                </c:pt>
                <c:pt idx="23">
                  <c:v>3.300000000000002</c:v>
                </c:pt>
                <c:pt idx="24">
                  <c:v>3.4000000000000021</c:v>
                </c:pt>
                <c:pt idx="25">
                  <c:v>3.5000000000000022</c:v>
                </c:pt>
                <c:pt idx="26">
                  <c:v>3.6000000000000023</c:v>
                </c:pt>
                <c:pt idx="27">
                  <c:v>3.7000000000000024</c:v>
                </c:pt>
                <c:pt idx="28">
                  <c:v>3.8000000000000025</c:v>
                </c:pt>
                <c:pt idx="29">
                  <c:v>3.9000000000000026</c:v>
                </c:pt>
                <c:pt idx="30">
                  <c:v>4.0000000000000027</c:v>
                </c:pt>
                <c:pt idx="31">
                  <c:v>4.1000000000000023</c:v>
                </c:pt>
                <c:pt idx="32">
                  <c:v>4.200000000000002</c:v>
                </c:pt>
                <c:pt idx="33">
                  <c:v>4.3000000000000016</c:v>
                </c:pt>
                <c:pt idx="34">
                  <c:v>4.4000000000000012</c:v>
                </c:pt>
                <c:pt idx="35">
                  <c:v>4.5000000000000009</c:v>
                </c:pt>
                <c:pt idx="36">
                  <c:v>4.6000000000000005</c:v>
                </c:pt>
                <c:pt idx="37">
                  <c:v>4.7</c:v>
                </c:pt>
                <c:pt idx="38">
                  <c:v>4.8</c:v>
                </c:pt>
                <c:pt idx="39">
                  <c:v>4.8999999999999995</c:v>
                </c:pt>
                <c:pt idx="40">
                  <c:v>4.9999999999999991</c:v>
                </c:pt>
                <c:pt idx="41">
                  <c:v>5.0999999999999988</c:v>
                </c:pt>
                <c:pt idx="42">
                  <c:v>5.1999999999999984</c:v>
                </c:pt>
                <c:pt idx="43">
                  <c:v>5.299999999999998</c:v>
                </c:pt>
                <c:pt idx="44">
                  <c:v>5.3999999999999977</c:v>
                </c:pt>
                <c:pt idx="45">
                  <c:v>5.4999999999999973</c:v>
                </c:pt>
                <c:pt idx="46">
                  <c:v>5.599999999999997</c:v>
                </c:pt>
                <c:pt idx="47">
                  <c:v>5.6999999999999966</c:v>
                </c:pt>
                <c:pt idx="48">
                  <c:v>5.7999999999999963</c:v>
                </c:pt>
                <c:pt idx="49">
                  <c:v>5.8999999999999959</c:v>
                </c:pt>
                <c:pt idx="50">
                  <c:v>5.9999999999999956</c:v>
                </c:pt>
                <c:pt idx="51">
                  <c:v>6.0999999999999952</c:v>
                </c:pt>
                <c:pt idx="52">
                  <c:v>6.1999999999999948</c:v>
                </c:pt>
                <c:pt idx="53">
                  <c:v>6.2999999999999945</c:v>
                </c:pt>
                <c:pt idx="54">
                  <c:v>6.3999999999999941</c:v>
                </c:pt>
                <c:pt idx="55">
                  <c:v>6.4999999999999938</c:v>
                </c:pt>
                <c:pt idx="56">
                  <c:v>6.5999999999999934</c:v>
                </c:pt>
                <c:pt idx="57">
                  <c:v>6.6999999999999931</c:v>
                </c:pt>
                <c:pt idx="58">
                  <c:v>6.7999999999999927</c:v>
                </c:pt>
                <c:pt idx="59">
                  <c:v>6.8999999999999924</c:v>
                </c:pt>
                <c:pt idx="60">
                  <c:v>6.999999999999992</c:v>
                </c:pt>
                <c:pt idx="61">
                  <c:v>7.0999999999999917</c:v>
                </c:pt>
                <c:pt idx="62">
                  <c:v>7.1999999999999913</c:v>
                </c:pt>
                <c:pt idx="63">
                  <c:v>7.2999999999999909</c:v>
                </c:pt>
                <c:pt idx="64">
                  <c:v>7.3999999999999906</c:v>
                </c:pt>
                <c:pt idx="65">
                  <c:v>7.4999999999999902</c:v>
                </c:pt>
                <c:pt idx="66">
                  <c:v>7.5999999999999899</c:v>
                </c:pt>
                <c:pt idx="67">
                  <c:v>7.6999999999999895</c:v>
                </c:pt>
                <c:pt idx="68">
                  <c:v>7.7999999999999892</c:v>
                </c:pt>
                <c:pt idx="69">
                  <c:v>7.8999999999999888</c:v>
                </c:pt>
                <c:pt idx="70">
                  <c:v>7.9999999999999885</c:v>
                </c:pt>
                <c:pt idx="71">
                  <c:v>8.099999999999989</c:v>
                </c:pt>
                <c:pt idx="72">
                  <c:v>8.1999999999999886</c:v>
                </c:pt>
                <c:pt idx="73">
                  <c:v>8.2999999999999883</c:v>
                </c:pt>
                <c:pt idx="74">
                  <c:v>8.3999999999999879</c:v>
                </c:pt>
                <c:pt idx="75">
                  <c:v>8.4999999999999876</c:v>
                </c:pt>
                <c:pt idx="76">
                  <c:v>8.5999999999999872</c:v>
                </c:pt>
                <c:pt idx="77">
                  <c:v>8.6999999999999869</c:v>
                </c:pt>
                <c:pt idx="78">
                  <c:v>8.7999999999999865</c:v>
                </c:pt>
                <c:pt idx="79">
                  <c:v>8.8999999999999861</c:v>
                </c:pt>
                <c:pt idx="80">
                  <c:v>8.9999999999999858</c:v>
                </c:pt>
                <c:pt idx="81">
                  <c:v>9.0999999999999854</c:v>
                </c:pt>
                <c:pt idx="82">
                  <c:v>9.1999999999999851</c:v>
                </c:pt>
                <c:pt idx="83">
                  <c:v>9.2999999999999847</c:v>
                </c:pt>
                <c:pt idx="84">
                  <c:v>9.3999999999999844</c:v>
                </c:pt>
                <c:pt idx="85">
                  <c:v>9.499999999999984</c:v>
                </c:pt>
                <c:pt idx="86">
                  <c:v>9.5999999999999837</c:v>
                </c:pt>
                <c:pt idx="87">
                  <c:v>9.6999999999999833</c:v>
                </c:pt>
                <c:pt idx="88">
                  <c:v>9.7999999999999829</c:v>
                </c:pt>
                <c:pt idx="89">
                  <c:v>9.8999999999999826</c:v>
                </c:pt>
                <c:pt idx="90">
                  <c:v>9.9999999999999822</c:v>
                </c:pt>
                <c:pt idx="91">
                  <c:v>10.099999999999982</c:v>
                </c:pt>
                <c:pt idx="92">
                  <c:v>10.199999999999982</c:v>
                </c:pt>
                <c:pt idx="93">
                  <c:v>10.299999999999981</c:v>
                </c:pt>
                <c:pt idx="94">
                  <c:v>10.399999999999981</c:v>
                </c:pt>
                <c:pt idx="95">
                  <c:v>10.49999999999998</c:v>
                </c:pt>
                <c:pt idx="96">
                  <c:v>10.59999999999998</c:v>
                </c:pt>
                <c:pt idx="97">
                  <c:v>10.69999999999998</c:v>
                </c:pt>
                <c:pt idx="98">
                  <c:v>10.799999999999979</c:v>
                </c:pt>
                <c:pt idx="99">
                  <c:v>10.899999999999979</c:v>
                </c:pt>
                <c:pt idx="100">
                  <c:v>10.999999999999979</c:v>
                </c:pt>
                <c:pt idx="101">
                  <c:v>11.099999999999978</c:v>
                </c:pt>
                <c:pt idx="102">
                  <c:v>11.199999999999978</c:v>
                </c:pt>
                <c:pt idx="103">
                  <c:v>11.299999999999978</c:v>
                </c:pt>
                <c:pt idx="104">
                  <c:v>11.399999999999977</c:v>
                </c:pt>
                <c:pt idx="105">
                  <c:v>11.499999999999977</c:v>
                </c:pt>
                <c:pt idx="106">
                  <c:v>11.599999999999977</c:v>
                </c:pt>
                <c:pt idx="107">
                  <c:v>11.699999999999976</c:v>
                </c:pt>
                <c:pt idx="108">
                  <c:v>11.799999999999976</c:v>
                </c:pt>
                <c:pt idx="109">
                  <c:v>11.899999999999975</c:v>
                </c:pt>
                <c:pt idx="110">
                  <c:v>11.999999999999975</c:v>
                </c:pt>
                <c:pt idx="111">
                  <c:v>12.099999999999975</c:v>
                </c:pt>
                <c:pt idx="112">
                  <c:v>12.199999999999974</c:v>
                </c:pt>
                <c:pt idx="113">
                  <c:v>12.299999999999974</c:v>
                </c:pt>
                <c:pt idx="114">
                  <c:v>12.399999999999974</c:v>
                </c:pt>
                <c:pt idx="115">
                  <c:v>12.499999999999973</c:v>
                </c:pt>
                <c:pt idx="116">
                  <c:v>12.599999999999973</c:v>
                </c:pt>
                <c:pt idx="117">
                  <c:v>12.699999999999973</c:v>
                </c:pt>
                <c:pt idx="118">
                  <c:v>12.799999999999972</c:v>
                </c:pt>
                <c:pt idx="119">
                  <c:v>12.899999999999972</c:v>
                </c:pt>
                <c:pt idx="120">
                  <c:v>12.999999999999972</c:v>
                </c:pt>
                <c:pt idx="121">
                  <c:v>13.099999999999971</c:v>
                </c:pt>
                <c:pt idx="122">
                  <c:v>13.199999999999971</c:v>
                </c:pt>
                <c:pt idx="123">
                  <c:v>13.299999999999971</c:v>
                </c:pt>
                <c:pt idx="124">
                  <c:v>13.39999999999997</c:v>
                </c:pt>
                <c:pt idx="125">
                  <c:v>13.49999999999997</c:v>
                </c:pt>
                <c:pt idx="126">
                  <c:v>13.599999999999969</c:v>
                </c:pt>
                <c:pt idx="127">
                  <c:v>13.699999999999969</c:v>
                </c:pt>
                <c:pt idx="128">
                  <c:v>13.799999999999969</c:v>
                </c:pt>
                <c:pt idx="129">
                  <c:v>13.899999999999968</c:v>
                </c:pt>
                <c:pt idx="130">
                  <c:v>13.999999999999968</c:v>
                </c:pt>
                <c:pt idx="131">
                  <c:v>14.099999999999968</c:v>
                </c:pt>
                <c:pt idx="132">
                  <c:v>14.199999999999967</c:v>
                </c:pt>
                <c:pt idx="133">
                  <c:v>14.299999999999967</c:v>
                </c:pt>
                <c:pt idx="134">
                  <c:v>14.399999999999967</c:v>
                </c:pt>
                <c:pt idx="135">
                  <c:v>14.499999999999966</c:v>
                </c:pt>
                <c:pt idx="136">
                  <c:v>14.599999999999966</c:v>
                </c:pt>
                <c:pt idx="137">
                  <c:v>14.699999999999966</c:v>
                </c:pt>
                <c:pt idx="138">
                  <c:v>14.799999999999965</c:v>
                </c:pt>
                <c:pt idx="139">
                  <c:v>14.899999999999965</c:v>
                </c:pt>
                <c:pt idx="140">
                  <c:v>14.999999999999964</c:v>
                </c:pt>
                <c:pt idx="141">
                  <c:v>15.099999999999964</c:v>
                </c:pt>
                <c:pt idx="142">
                  <c:v>15.199999999999964</c:v>
                </c:pt>
                <c:pt idx="143">
                  <c:v>15.299999999999963</c:v>
                </c:pt>
              </c:numCache>
            </c:numRef>
          </c:xVal>
          <c:yVal>
            <c:numRef>
              <c:f>Limpa!$AE$45:$AE$188</c:f>
              <c:numCache>
                <c:formatCode>0.000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137A-42F8-9348-8182B21CDB87}"/>
            </c:ext>
          </c:extLst>
        </c:ser>
        <c:ser>
          <c:idx val="5"/>
          <c:order val="5"/>
          <c:tx>
            <c:strRef>
              <c:f>Limpa!$AF$44</c:f>
              <c:strCache>
                <c:ptCount val="1"/>
                <c:pt idx="0">
                  <c:v>b6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Limpa!$Z$45:$Z$188</c:f>
              <c:numCache>
                <c:formatCode>General</c:formatCode>
                <c:ptCount val="144"/>
                <c:pt idx="0">
                  <c:v>1</c:v>
                </c:pt>
                <c:pt idx="1">
                  <c:v>1.1000000000000001</c:v>
                </c:pt>
                <c:pt idx="2">
                  <c:v>1.2000000000000002</c:v>
                </c:pt>
                <c:pt idx="3">
                  <c:v>1.3000000000000003</c:v>
                </c:pt>
                <c:pt idx="4">
                  <c:v>1.4000000000000004</c:v>
                </c:pt>
                <c:pt idx="5">
                  <c:v>1.5000000000000004</c:v>
                </c:pt>
                <c:pt idx="6">
                  <c:v>1.6000000000000005</c:v>
                </c:pt>
                <c:pt idx="7">
                  <c:v>1.7000000000000006</c:v>
                </c:pt>
                <c:pt idx="8">
                  <c:v>1.8000000000000007</c:v>
                </c:pt>
                <c:pt idx="9">
                  <c:v>1.9000000000000008</c:v>
                </c:pt>
                <c:pt idx="10">
                  <c:v>2.0000000000000009</c:v>
                </c:pt>
                <c:pt idx="11">
                  <c:v>2.100000000000001</c:v>
                </c:pt>
                <c:pt idx="12">
                  <c:v>2.2000000000000011</c:v>
                </c:pt>
                <c:pt idx="13">
                  <c:v>2.3000000000000012</c:v>
                </c:pt>
                <c:pt idx="14">
                  <c:v>2.4000000000000012</c:v>
                </c:pt>
                <c:pt idx="15">
                  <c:v>2.5000000000000013</c:v>
                </c:pt>
                <c:pt idx="16">
                  <c:v>2.6000000000000014</c:v>
                </c:pt>
                <c:pt idx="17">
                  <c:v>2.7000000000000015</c:v>
                </c:pt>
                <c:pt idx="18">
                  <c:v>2.8000000000000016</c:v>
                </c:pt>
                <c:pt idx="19">
                  <c:v>2.9000000000000017</c:v>
                </c:pt>
                <c:pt idx="20">
                  <c:v>3.0000000000000018</c:v>
                </c:pt>
                <c:pt idx="21">
                  <c:v>3.1000000000000019</c:v>
                </c:pt>
                <c:pt idx="22">
                  <c:v>3.200000000000002</c:v>
                </c:pt>
                <c:pt idx="23">
                  <c:v>3.300000000000002</c:v>
                </c:pt>
                <c:pt idx="24">
                  <c:v>3.4000000000000021</c:v>
                </c:pt>
                <c:pt idx="25">
                  <c:v>3.5000000000000022</c:v>
                </c:pt>
                <c:pt idx="26">
                  <c:v>3.6000000000000023</c:v>
                </c:pt>
                <c:pt idx="27">
                  <c:v>3.7000000000000024</c:v>
                </c:pt>
                <c:pt idx="28">
                  <c:v>3.8000000000000025</c:v>
                </c:pt>
                <c:pt idx="29">
                  <c:v>3.9000000000000026</c:v>
                </c:pt>
                <c:pt idx="30">
                  <c:v>4.0000000000000027</c:v>
                </c:pt>
                <c:pt idx="31">
                  <c:v>4.1000000000000023</c:v>
                </c:pt>
                <c:pt idx="32">
                  <c:v>4.200000000000002</c:v>
                </c:pt>
                <c:pt idx="33">
                  <c:v>4.3000000000000016</c:v>
                </c:pt>
                <c:pt idx="34">
                  <c:v>4.4000000000000012</c:v>
                </c:pt>
                <c:pt idx="35">
                  <c:v>4.5000000000000009</c:v>
                </c:pt>
                <c:pt idx="36">
                  <c:v>4.6000000000000005</c:v>
                </c:pt>
                <c:pt idx="37">
                  <c:v>4.7</c:v>
                </c:pt>
                <c:pt idx="38">
                  <c:v>4.8</c:v>
                </c:pt>
                <c:pt idx="39">
                  <c:v>4.8999999999999995</c:v>
                </c:pt>
                <c:pt idx="40">
                  <c:v>4.9999999999999991</c:v>
                </c:pt>
                <c:pt idx="41">
                  <c:v>5.0999999999999988</c:v>
                </c:pt>
                <c:pt idx="42">
                  <c:v>5.1999999999999984</c:v>
                </c:pt>
                <c:pt idx="43">
                  <c:v>5.299999999999998</c:v>
                </c:pt>
                <c:pt idx="44">
                  <c:v>5.3999999999999977</c:v>
                </c:pt>
                <c:pt idx="45">
                  <c:v>5.4999999999999973</c:v>
                </c:pt>
                <c:pt idx="46">
                  <c:v>5.599999999999997</c:v>
                </c:pt>
                <c:pt idx="47">
                  <c:v>5.6999999999999966</c:v>
                </c:pt>
                <c:pt idx="48">
                  <c:v>5.7999999999999963</c:v>
                </c:pt>
                <c:pt idx="49">
                  <c:v>5.8999999999999959</c:v>
                </c:pt>
                <c:pt idx="50">
                  <c:v>5.9999999999999956</c:v>
                </c:pt>
                <c:pt idx="51">
                  <c:v>6.0999999999999952</c:v>
                </c:pt>
                <c:pt idx="52">
                  <c:v>6.1999999999999948</c:v>
                </c:pt>
                <c:pt idx="53">
                  <c:v>6.2999999999999945</c:v>
                </c:pt>
                <c:pt idx="54">
                  <c:v>6.3999999999999941</c:v>
                </c:pt>
                <c:pt idx="55">
                  <c:v>6.4999999999999938</c:v>
                </c:pt>
                <c:pt idx="56">
                  <c:v>6.5999999999999934</c:v>
                </c:pt>
                <c:pt idx="57">
                  <c:v>6.6999999999999931</c:v>
                </c:pt>
                <c:pt idx="58">
                  <c:v>6.7999999999999927</c:v>
                </c:pt>
                <c:pt idx="59">
                  <c:v>6.8999999999999924</c:v>
                </c:pt>
                <c:pt idx="60">
                  <c:v>6.999999999999992</c:v>
                </c:pt>
                <c:pt idx="61">
                  <c:v>7.0999999999999917</c:v>
                </c:pt>
                <c:pt idx="62">
                  <c:v>7.1999999999999913</c:v>
                </c:pt>
                <c:pt idx="63">
                  <c:v>7.2999999999999909</c:v>
                </c:pt>
                <c:pt idx="64">
                  <c:v>7.3999999999999906</c:v>
                </c:pt>
                <c:pt idx="65">
                  <c:v>7.4999999999999902</c:v>
                </c:pt>
                <c:pt idx="66">
                  <c:v>7.5999999999999899</c:v>
                </c:pt>
                <c:pt idx="67">
                  <c:v>7.6999999999999895</c:v>
                </c:pt>
                <c:pt idx="68">
                  <c:v>7.7999999999999892</c:v>
                </c:pt>
                <c:pt idx="69">
                  <c:v>7.8999999999999888</c:v>
                </c:pt>
                <c:pt idx="70">
                  <c:v>7.9999999999999885</c:v>
                </c:pt>
                <c:pt idx="71">
                  <c:v>8.099999999999989</c:v>
                </c:pt>
                <c:pt idx="72">
                  <c:v>8.1999999999999886</c:v>
                </c:pt>
                <c:pt idx="73">
                  <c:v>8.2999999999999883</c:v>
                </c:pt>
                <c:pt idx="74">
                  <c:v>8.3999999999999879</c:v>
                </c:pt>
                <c:pt idx="75">
                  <c:v>8.4999999999999876</c:v>
                </c:pt>
                <c:pt idx="76">
                  <c:v>8.5999999999999872</c:v>
                </c:pt>
                <c:pt idx="77">
                  <c:v>8.6999999999999869</c:v>
                </c:pt>
                <c:pt idx="78">
                  <c:v>8.7999999999999865</c:v>
                </c:pt>
                <c:pt idx="79">
                  <c:v>8.8999999999999861</c:v>
                </c:pt>
                <c:pt idx="80">
                  <c:v>8.9999999999999858</c:v>
                </c:pt>
                <c:pt idx="81">
                  <c:v>9.0999999999999854</c:v>
                </c:pt>
                <c:pt idx="82">
                  <c:v>9.1999999999999851</c:v>
                </c:pt>
                <c:pt idx="83">
                  <c:v>9.2999999999999847</c:v>
                </c:pt>
                <c:pt idx="84">
                  <c:v>9.3999999999999844</c:v>
                </c:pt>
                <c:pt idx="85">
                  <c:v>9.499999999999984</c:v>
                </c:pt>
                <c:pt idx="86">
                  <c:v>9.5999999999999837</c:v>
                </c:pt>
                <c:pt idx="87">
                  <c:v>9.6999999999999833</c:v>
                </c:pt>
                <c:pt idx="88">
                  <c:v>9.7999999999999829</c:v>
                </c:pt>
                <c:pt idx="89">
                  <c:v>9.8999999999999826</c:v>
                </c:pt>
                <c:pt idx="90">
                  <c:v>9.9999999999999822</c:v>
                </c:pt>
                <c:pt idx="91">
                  <c:v>10.099999999999982</c:v>
                </c:pt>
                <c:pt idx="92">
                  <c:v>10.199999999999982</c:v>
                </c:pt>
                <c:pt idx="93">
                  <c:v>10.299999999999981</c:v>
                </c:pt>
                <c:pt idx="94">
                  <c:v>10.399999999999981</c:v>
                </c:pt>
                <c:pt idx="95">
                  <c:v>10.49999999999998</c:v>
                </c:pt>
                <c:pt idx="96">
                  <c:v>10.59999999999998</c:v>
                </c:pt>
                <c:pt idx="97">
                  <c:v>10.69999999999998</c:v>
                </c:pt>
                <c:pt idx="98">
                  <c:v>10.799999999999979</c:v>
                </c:pt>
                <c:pt idx="99">
                  <c:v>10.899999999999979</c:v>
                </c:pt>
                <c:pt idx="100">
                  <c:v>10.999999999999979</c:v>
                </c:pt>
                <c:pt idx="101">
                  <c:v>11.099999999999978</c:v>
                </c:pt>
                <c:pt idx="102">
                  <c:v>11.199999999999978</c:v>
                </c:pt>
                <c:pt idx="103">
                  <c:v>11.299999999999978</c:v>
                </c:pt>
                <c:pt idx="104">
                  <c:v>11.399999999999977</c:v>
                </c:pt>
                <c:pt idx="105">
                  <c:v>11.499999999999977</c:v>
                </c:pt>
                <c:pt idx="106">
                  <c:v>11.599999999999977</c:v>
                </c:pt>
                <c:pt idx="107">
                  <c:v>11.699999999999976</c:v>
                </c:pt>
                <c:pt idx="108">
                  <c:v>11.799999999999976</c:v>
                </c:pt>
                <c:pt idx="109">
                  <c:v>11.899999999999975</c:v>
                </c:pt>
                <c:pt idx="110">
                  <c:v>11.999999999999975</c:v>
                </c:pt>
                <c:pt idx="111">
                  <c:v>12.099999999999975</c:v>
                </c:pt>
                <c:pt idx="112">
                  <c:v>12.199999999999974</c:v>
                </c:pt>
                <c:pt idx="113">
                  <c:v>12.299999999999974</c:v>
                </c:pt>
                <c:pt idx="114">
                  <c:v>12.399999999999974</c:v>
                </c:pt>
                <c:pt idx="115">
                  <c:v>12.499999999999973</c:v>
                </c:pt>
                <c:pt idx="116">
                  <c:v>12.599999999999973</c:v>
                </c:pt>
                <c:pt idx="117">
                  <c:v>12.699999999999973</c:v>
                </c:pt>
                <c:pt idx="118">
                  <c:v>12.799999999999972</c:v>
                </c:pt>
                <c:pt idx="119">
                  <c:v>12.899999999999972</c:v>
                </c:pt>
                <c:pt idx="120">
                  <c:v>12.999999999999972</c:v>
                </c:pt>
                <c:pt idx="121">
                  <c:v>13.099999999999971</c:v>
                </c:pt>
                <c:pt idx="122">
                  <c:v>13.199999999999971</c:v>
                </c:pt>
                <c:pt idx="123">
                  <c:v>13.299999999999971</c:v>
                </c:pt>
                <c:pt idx="124">
                  <c:v>13.39999999999997</c:v>
                </c:pt>
                <c:pt idx="125">
                  <c:v>13.49999999999997</c:v>
                </c:pt>
                <c:pt idx="126">
                  <c:v>13.599999999999969</c:v>
                </c:pt>
                <c:pt idx="127">
                  <c:v>13.699999999999969</c:v>
                </c:pt>
                <c:pt idx="128">
                  <c:v>13.799999999999969</c:v>
                </c:pt>
                <c:pt idx="129">
                  <c:v>13.899999999999968</c:v>
                </c:pt>
                <c:pt idx="130">
                  <c:v>13.999999999999968</c:v>
                </c:pt>
                <c:pt idx="131">
                  <c:v>14.099999999999968</c:v>
                </c:pt>
                <c:pt idx="132">
                  <c:v>14.199999999999967</c:v>
                </c:pt>
                <c:pt idx="133">
                  <c:v>14.299999999999967</c:v>
                </c:pt>
                <c:pt idx="134">
                  <c:v>14.399999999999967</c:v>
                </c:pt>
                <c:pt idx="135">
                  <c:v>14.499999999999966</c:v>
                </c:pt>
                <c:pt idx="136">
                  <c:v>14.599999999999966</c:v>
                </c:pt>
                <c:pt idx="137">
                  <c:v>14.699999999999966</c:v>
                </c:pt>
                <c:pt idx="138">
                  <c:v>14.799999999999965</c:v>
                </c:pt>
                <c:pt idx="139">
                  <c:v>14.899999999999965</c:v>
                </c:pt>
                <c:pt idx="140">
                  <c:v>14.999999999999964</c:v>
                </c:pt>
                <c:pt idx="141">
                  <c:v>15.099999999999964</c:v>
                </c:pt>
                <c:pt idx="142">
                  <c:v>15.199999999999964</c:v>
                </c:pt>
                <c:pt idx="143">
                  <c:v>15.299999999999963</c:v>
                </c:pt>
              </c:numCache>
            </c:numRef>
          </c:xVal>
          <c:yVal>
            <c:numRef>
              <c:f>Limpa!$AF$45:$AF$188</c:f>
              <c:numCache>
                <c:formatCode>0.000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137A-42F8-9348-8182B21CDB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5308192"/>
        <c:axId val="413175056"/>
      </c:scatterChart>
      <c:valAx>
        <c:axId val="4653081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pH</a:t>
                </a:r>
              </a:p>
            </c:rich>
          </c:tx>
          <c:layout>
            <c:manualLayout>
              <c:xMode val="edge"/>
              <c:yMode val="edge"/>
              <c:x val="0.46582524059492564"/>
              <c:y val="0.7681474190726159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13175056"/>
        <c:crosses val="autoZero"/>
        <c:crossBetween val="midCat"/>
      </c:valAx>
      <c:valAx>
        <c:axId val="413175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log beta condicional</a:t>
                </a:r>
              </a:p>
              <a:p>
                <a:pPr>
                  <a:defRPr/>
                </a:pPr>
                <a:endParaRPr lang="pt-BR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530819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Symbol" panose="05050102010706020507" pitchFamily="18" charset="2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Limpa!$K$50</c:f>
              <c:strCache>
                <c:ptCount val="1"/>
                <c:pt idx="0">
                  <c:v>n médio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Limpa!$A$51:$A$344</c:f>
              <c:numCache>
                <c:formatCode>General</c:formatCode>
                <c:ptCount val="294"/>
                <c:pt idx="0">
                  <c:v>-12</c:v>
                </c:pt>
                <c:pt idx="1">
                  <c:v>-11.95</c:v>
                </c:pt>
                <c:pt idx="2">
                  <c:v>-11.899999999999999</c:v>
                </c:pt>
                <c:pt idx="3">
                  <c:v>-11.849999999999998</c:v>
                </c:pt>
                <c:pt idx="4">
                  <c:v>-11.799999999999997</c:v>
                </c:pt>
                <c:pt idx="5">
                  <c:v>-11.749999999999996</c:v>
                </c:pt>
                <c:pt idx="6">
                  <c:v>-11.699999999999996</c:v>
                </c:pt>
                <c:pt idx="7">
                  <c:v>-11.649999999999995</c:v>
                </c:pt>
                <c:pt idx="8">
                  <c:v>-11.599999999999994</c:v>
                </c:pt>
                <c:pt idx="9">
                  <c:v>-11.549999999999994</c:v>
                </c:pt>
                <c:pt idx="10">
                  <c:v>-11.499999999999993</c:v>
                </c:pt>
                <c:pt idx="11">
                  <c:v>-11.449999999999992</c:v>
                </c:pt>
                <c:pt idx="12">
                  <c:v>-11.399999999999991</c:v>
                </c:pt>
                <c:pt idx="13">
                  <c:v>-11.349999999999991</c:v>
                </c:pt>
                <c:pt idx="14">
                  <c:v>-11.29999999999999</c:v>
                </c:pt>
                <c:pt idx="15">
                  <c:v>-11.249999999999989</c:v>
                </c:pt>
                <c:pt idx="16">
                  <c:v>-11.199999999999989</c:v>
                </c:pt>
                <c:pt idx="17">
                  <c:v>-11.149999999999988</c:v>
                </c:pt>
                <c:pt idx="18">
                  <c:v>-11.099999999999987</c:v>
                </c:pt>
                <c:pt idx="19">
                  <c:v>-11.049999999999986</c:v>
                </c:pt>
                <c:pt idx="20">
                  <c:v>-10.999999999999986</c:v>
                </c:pt>
                <c:pt idx="21">
                  <c:v>-10.949999999999985</c:v>
                </c:pt>
                <c:pt idx="22">
                  <c:v>-10.899999999999984</c:v>
                </c:pt>
                <c:pt idx="23">
                  <c:v>-10.849999999999984</c:v>
                </c:pt>
                <c:pt idx="24">
                  <c:v>-10.799999999999983</c:v>
                </c:pt>
                <c:pt idx="25">
                  <c:v>-10.749999999999982</c:v>
                </c:pt>
                <c:pt idx="26">
                  <c:v>-10.699999999999982</c:v>
                </c:pt>
                <c:pt idx="27">
                  <c:v>-10.649999999999981</c:v>
                </c:pt>
                <c:pt idx="28">
                  <c:v>-10.59999999999998</c:v>
                </c:pt>
                <c:pt idx="29">
                  <c:v>-10.549999999999979</c:v>
                </c:pt>
                <c:pt idx="30">
                  <c:v>-10.499999999999979</c:v>
                </c:pt>
                <c:pt idx="31">
                  <c:v>-10.449999999999978</c:v>
                </c:pt>
                <c:pt idx="32">
                  <c:v>-10.399999999999977</c:v>
                </c:pt>
                <c:pt idx="33">
                  <c:v>-10.349999999999977</c:v>
                </c:pt>
                <c:pt idx="34">
                  <c:v>-10.299999999999976</c:v>
                </c:pt>
                <c:pt idx="35">
                  <c:v>-10.249999999999975</c:v>
                </c:pt>
                <c:pt idx="36">
                  <c:v>-10.199999999999974</c:v>
                </c:pt>
                <c:pt idx="37">
                  <c:v>-10.149999999999974</c:v>
                </c:pt>
                <c:pt idx="38">
                  <c:v>-10.099999999999973</c:v>
                </c:pt>
                <c:pt idx="39">
                  <c:v>-10.049999999999972</c:v>
                </c:pt>
                <c:pt idx="40">
                  <c:v>-9.9999999999999716</c:v>
                </c:pt>
                <c:pt idx="41">
                  <c:v>-9.9499999999999709</c:v>
                </c:pt>
                <c:pt idx="42">
                  <c:v>-9.8999999999999702</c:v>
                </c:pt>
                <c:pt idx="43">
                  <c:v>-9.8499999999999694</c:v>
                </c:pt>
                <c:pt idx="44">
                  <c:v>-9.7999999999999687</c:v>
                </c:pt>
                <c:pt idx="45">
                  <c:v>-9.749999999999968</c:v>
                </c:pt>
                <c:pt idx="46">
                  <c:v>-9.6999999999999673</c:v>
                </c:pt>
                <c:pt idx="47">
                  <c:v>-9.6499999999999666</c:v>
                </c:pt>
                <c:pt idx="48">
                  <c:v>-9.5999999999999659</c:v>
                </c:pt>
                <c:pt idx="49">
                  <c:v>-9.5499999999999652</c:v>
                </c:pt>
                <c:pt idx="50">
                  <c:v>-9.4999999999999645</c:v>
                </c:pt>
                <c:pt idx="51">
                  <c:v>-9.4499999999999638</c:v>
                </c:pt>
                <c:pt idx="52">
                  <c:v>-9.3999999999999631</c:v>
                </c:pt>
                <c:pt idx="53">
                  <c:v>-9.3499999999999623</c:v>
                </c:pt>
                <c:pt idx="54">
                  <c:v>-9.2999999999999616</c:v>
                </c:pt>
                <c:pt idx="55">
                  <c:v>-9.2499999999999609</c:v>
                </c:pt>
                <c:pt idx="56">
                  <c:v>-9.1999999999999602</c:v>
                </c:pt>
                <c:pt idx="57">
                  <c:v>-9.1499999999999595</c:v>
                </c:pt>
                <c:pt idx="58">
                  <c:v>-9.0999999999999588</c:v>
                </c:pt>
                <c:pt idx="59">
                  <c:v>-9.0499999999999581</c:v>
                </c:pt>
                <c:pt idx="60">
                  <c:v>-8.9999999999999574</c:v>
                </c:pt>
                <c:pt idx="61">
                  <c:v>-8.9499999999999567</c:v>
                </c:pt>
                <c:pt idx="62">
                  <c:v>-8.8999999999999559</c:v>
                </c:pt>
                <c:pt idx="63">
                  <c:v>-8.8499999999999552</c:v>
                </c:pt>
                <c:pt idx="64">
                  <c:v>-8.7999999999999545</c:v>
                </c:pt>
                <c:pt idx="65">
                  <c:v>-8.7499999999999538</c:v>
                </c:pt>
                <c:pt idx="66">
                  <c:v>-8.6999999999999531</c:v>
                </c:pt>
                <c:pt idx="67">
                  <c:v>-8.6499999999999524</c:v>
                </c:pt>
                <c:pt idx="68">
                  <c:v>-8.5999999999999517</c:v>
                </c:pt>
                <c:pt idx="69">
                  <c:v>-8.549999999999951</c:v>
                </c:pt>
                <c:pt idx="70">
                  <c:v>-8.4999999999999503</c:v>
                </c:pt>
                <c:pt idx="71">
                  <c:v>-8.4499999999999496</c:v>
                </c:pt>
                <c:pt idx="72">
                  <c:v>-8.3999999999999488</c:v>
                </c:pt>
                <c:pt idx="73">
                  <c:v>-8.3499999999999481</c:v>
                </c:pt>
                <c:pt idx="74">
                  <c:v>-8.2999999999999474</c:v>
                </c:pt>
                <c:pt idx="75">
                  <c:v>-8.2499999999999467</c:v>
                </c:pt>
                <c:pt idx="76">
                  <c:v>-8.199999999999946</c:v>
                </c:pt>
                <c:pt idx="77">
                  <c:v>-8.1499999999999453</c:v>
                </c:pt>
                <c:pt idx="78">
                  <c:v>-8.0999999999999446</c:v>
                </c:pt>
                <c:pt idx="79">
                  <c:v>-8.0499999999999439</c:v>
                </c:pt>
                <c:pt idx="80">
                  <c:v>-7.999999999999944</c:v>
                </c:pt>
                <c:pt idx="81">
                  <c:v>-7.9499999999999442</c:v>
                </c:pt>
                <c:pt idx="82">
                  <c:v>-7.8999999999999444</c:v>
                </c:pt>
                <c:pt idx="83">
                  <c:v>-7.8499999999999446</c:v>
                </c:pt>
                <c:pt idx="84">
                  <c:v>-7.7999999999999448</c:v>
                </c:pt>
                <c:pt idx="85">
                  <c:v>-7.7499999999999449</c:v>
                </c:pt>
                <c:pt idx="86">
                  <c:v>-7.6999999999999451</c:v>
                </c:pt>
                <c:pt idx="87">
                  <c:v>-7.6499999999999453</c:v>
                </c:pt>
                <c:pt idx="88">
                  <c:v>-7.5999999999999455</c:v>
                </c:pt>
                <c:pt idx="89">
                  <c:v>-7.5499999999999456</c:v>
                </c:pt>
                <c:pt idx="90">
                  <c:v>-7.4999999999999458</c:v>
                </c:pt>
                <c:pt idx="91">
                  <c:v>-7.449999999999946</c:v>
                </c:pt>
                <c:pt idx="92">
                  <c:v>-7.3999999999999462</c:v>
                </c:pt>
                <c:pt idx="93">
                  <c:v>-7.3499999999999464</c:v>
                </c:pt>
                <c:pt idx="94">
                  <c:v>-7.2999999999999465</c:v>
                </c:pt>
                <c:pt idx="95">
                  <c:v>-7.2499999999999467</c:v>
                </c:pt>
                <c:pt idx="96">
                  <c:v>-7.1999999999999469</c:v>
                </c:pt>
                <c:pt idx="97">
                  <c:v>-7.1499999999999471</c:v>
                </c:pt>
                <c:pt idx="98">
                  <c:v>-7.0999999999999472</c:v>
                </c:pt>
                <c:pt idx="99">
                  <c:v>-7.0499999999999474</c:v>
                </c:pt>
                <c:pt idx="100">
                  <c:v>-6.9999999999999476</c:v>
                </c:pt>
                <c:pt idx="101">
                  <c:v>-6.9499999999999478</c:v>
                </c:pt>
                <c:pt idx="102">
                  <c:v>-6.899999999999948</c:v>
                </c:pt>
                <c:pt idx="103">
                  <c:v>-6.8499999999999481</c:v>
                </c:pt>
                <c:pt idx="104">
                  <c:v>-6.7999999999999483</c:v>
                </c:pt>
                <c:pt idx="105">
                  <c:v>-6.7499999999999485</c:v>
                </c:pt>
                <c:pt idx="106">
                  <c:v>-6.6999999999999487</c:v>
                </c:pt>
                <c:pt idx="107">
                  <c:v>-6.6499999999999488</c:v>
                </c:pt>
                <c:pt idx="108">
                  <c:v>-6.599999999999949</c:v>
                </c:pt>
                <c:pt idx="109">
                  <c:v>-6.5499999999999492</c:v>
                </c:pt>
                <c:pt idx="110">
                  <c:v>-6.4999999999999494</c:v>
                </c:pt>
                <c:pt idx="111">
                  <c:v>-6.4499999999999496</c:v>
                </c:pt>
                <c:pt idx="112">
                  <c:v>-6.3999999999999497</c:v>
                </c:pt>
                <c:pt idx="113">
                  <c:v>-6.3499999999999499</c:v>
                </c:pt>
                <c:pt idx="114">
                  <c:v>-6.2999999999999501</c:v>
                </c:pt>
                <c:pt idx="115">
                  <c:v>-6.2499999999999503</c:v>
                </c:pt>
                <c:pt idx="116">
                  <c:v>-6.1999999999999504</c:v>
                </c:pt>
                <c:pt idx="117">
                  <c:v>-6.1499999999999506</c:v>
                </c:pt>
                <c:pt idx="118">
                  <c:v>-6.0999999999999508</c:v>
                </c:pt>
                <c:pt idx="119">
                  <c:v>-6.049999999999951</c:v>
                </c:pt>
                <c:pt idx="120">
                  <c:v>-5.9999999999999512</c:v>
                </c:pt>
                <c:pt idx="121">
                  <c:v>-5.9499999999999513</c:v>
                </c:pt>
                <c:pt idx="122">
                  <c:v>-5.8999999999999515</c:v>
                </c:pt>
                <c:pt idx="123">
                  <c:v>-5.8499999999999517</c:v>
                </c:pt>
                <c:pt idx="124">
                  <c:v>-5.7999999999999519</c:v>
                </c:pt>
                <c:pt idx="125">
                  <c:v>-5.749999999999952</c:v>
                </c:pt>
                <c:pt idx="126">
                  <c:v>-5.6999999999999522</c:v>
                </c:pt>
                <c:pt idx="127">
                  <c:v>-5.6499999999999524</c:v>
                </c:pt>
                <c:pt idx="128">
                  <c:v>-5.5999999999999526</c:v>
                </c:pt>
                <c:pt idx="129">
                  <c:v>-5.5499999999999527</c:v>
                </c:pt>
                <c:pt idx="130">
                  <c:v>-5.4999999999999529</c:v>
                </c:pt>
                <c:pt idx="131">
                  <c:v>-5.4499999999999531</c:v>
                </c:pt>
                <c:pt idx="132">
                  <c:v>-5.3999999999999533</c:v>
                </c:pt>
                <c:pt idx="133">
                  <c:v>-5.3499999999999535</c:v>
                </c:pt>
                <c:pt idx="134">
                  <c:v>-5.2999999999999536</c:v>
                </c:pt>
                <c:pt idx="135">
                  <c:v>-5.2499999999999538</c:v>
                </c:pt>
                <c:pt idx="136">
                  <c:v>-5.199999999999954</c:v>
                </c:pt>
                <c:pt idx="137">
                  <c:v>-5.1499999999999542</c:v>
                </c:pt>
                <c:pt idx="138">
                  <c:v>-5.0999999999999543</c:v>
                </c:pt>
                <c:pt idx="139">
                  <c:v>-5.0499999999999545</c:v>
                </c:pt>
                <c:pt idx="140">
                  <c:v>-4.9999999999999547</c:v>
                </c:pt>
                <c:pt idx="141">
                  <c:v>-4.9499999999999549</c:v>
                </c:pt>
                <c:pt idx="142">
                  <c:v>-4.8999999999999551</c:v>
                </c:pt>
                <c:pt idx="143">
                  <c:v>-4.8499999999999552</c:v>
                </c:pt>
                <c:pt idx="144">
                  <c:v>-4.7999999999999554</c:v>
                </c:pt>
                <c:pt idx="145">
                  <c:v>-4.7499999999999556</c:v>
                </c:pt>
                <c:pt idx="146">
                  <c:v>-4.6999999999999558</c:v>
                </c:pt>
                <c:pt idx="147">
                  <c:v>-4.6499999999999559</c:v>
                </c:pt>
                <c:pt idx="148">
                  <c:v>-4.5999999999999561</c:v>
                </c:pt>
                <c:pt idx="149">
                  <c:v>-4.5499999999999563</c:v>
                </c:pt>
                <c:pt idx="150">
                  <c:v>-4.4999999999999565</c:v>
                </c:pt>
                <c:pt idx="151">
                  <c:v>-4.4499999999999567</c:v>
                </c:pt>
                <c:pt idx="152">
                  <c:v>-4.3999999999999568</c:v>
                </c:pt>
                <c:pt idx="153">
                  <c:v>-4.349999999999957</c:v>
                </c:pt>
                <c:pt idx="154">
                  <c:v>-4.2999999999999572</c:v>
                </c:pt>
                <c:pt idx="155">
                  <c:v>-4.2499999999999574</c:v>
                </c:pt>
                <c:pt idx="156">
                  <c:v>-4.1999999999999575</c:v>
                </c:pt>
                <c:pt idx="157">
                  <c:v>-4.1499999999999577</c:v>
                </c:pt>
                <c:pt idx="158">
                  <c:v>-4.0999999999999579</c:v>
                </c:pt>
                <c:pt idx="159">
                  <c:v>-4.0499999999999581</c:v>
                </c:pt>
                <c:pt idx="160">
                  <c:v>-3.9999999999999583</c:v>
                </c:pt>
                <c:pt idx="161">
                  <c:v>-3.9499999999999584</c:v>
                </c:pt>
                <c:pt idx="162">
                  <c:v>-3.8999999999999586</c:v>
                </c:pt>
                <c:pt idx="163">
                  <c:v>-3.8499999999999588</c:v>
                </c:pt>
                <c:pt idx="164">
                  <c:v>-3.799999999999959</c:v>
                </c:pt>
                <c:pt idx="165">
                  <c:v>-3.7499999999999591</c:v>
                </c:pt>
                <c:pt idx="166">
                  <c:v>-3.6999999999999593</c:v>
                </c:pt>
                <c:pt idx="167">
                  <c:v>-3.6499999999999595</c:v>
                </c:pt>
                <c:pt idx="168">
                  <c:v>-3.5999999999999597</c:v>
                </c:pt>
                <c:pt idx="169">
                  <c:v>-3.5499999999999599</c:v>
                </c:pt>
                <c:pt idx="170">
                  <c:v>-3.49999999999996</c:v>
                </c:pt>
                <c:pt idx="171">
                  <c:v>-3.4499999999999602</c:v>
                </c:pt>
                <c:pt idx="172">
                  <c:v>-3.3999999999999604</c:v>
                </c:pt>
                <c:pt idx="173">
                  <c:v>-3.3499999999999606</c:v>
                </c:pt>
                <c:pt idx="174">
                  <c:v>-3.2999999999999607</c:v>
                </c:pt>
                <c:pt idx="175">
                  <c:v>-3.2499999999999609</c:v>
                </c:pt>
                <c:pt idx="176">
                  <c:v>-3.1999999999999611</c:v>
                </c:pt>
                <c:pt idx="177">
                  <c:v>-3.1499999999999613</c:v>
                </c:pt>
                <c:pt idx="178">
                  <c:v>-3.0999999999999615</c:v>
                </c:pt>
                <c:pt idx="179">
                  <c:v>-3.0499999999999616</c:v>
                </c:pt>
                <c:pt idx="180">
                  <c:v>-2.9999999999999618</c:v>
                </c:pt>
                <c:pt idx="181">
                  <c:v>-2.949999999999962</c:v>
                </c:pt>
                <c:pt idx="182">
                  <c:v>-2.8999999999999622</c:v>
                </c:pt>
                <c:pt idx="183">
                  <c:v>-2.8499999999999623</c:v>
                </c:pt>
                <c:pt idx="184">
                  <c:v>-2.7999999999999625</c:v>
                </c:pt>
                <c:pt idx="185">
                  <c:v>-2.7499999999999627</c:v>
                </c:pt>
                <c:pt idx="186">
                  <c:v>-2.6999999999999629</c:v>
                </c:pt>
                <c:pt idx="187">
                  <c:v>-2.6499999999999631</c:v>
                </c:pt>
                <c:pt idx="188">
                  <c:v>-2.5999999999999632</c:v>
                </c:pt>
                <c:pt idx="189">
                  <c:v>-2.5499999999999634</c:v>
                </c:pt>
                <c:pt idx="190">
                  <c:v>-2.4999999999999636</c:v>
                </c:pt>
                <c:pt idx="191">
                  <c:v>-2.4499999999999638</c:v>
                </c:pt>
                <c:pt idx="192">
                  <c:v>-2.3999999999999639</c:v>
                </c:pt>
                <c:pt idx="193">
                  <c:v>-2.3499999999999641</c:v>
                </c:pt>
                <c:pt idx="194">
                  <c:v>-2.2999999999999643</c:v>
                </c:pt>
                <c:pt idx="195">
                  <c:v>-2.2499999999999645</c:v>
                </c:pt>
                <c:pt idx="196">
                  <c:v>-2.1999999999999647</c:v>
                </c:pt>
                <c:pt idx="197">
                  <c:v>-2.1499999999999648</c:v>
                </c:pt>
                <c:pt idx="198">
                  <c:v>-2.099999999999965</c:v>
                </c:pt>
                <c:pt idx="199">
                  <c:v>-2.0499999999999652</c:v>
                </c:pt>
                <c:pt idx="200">
                  <c:v>-1.9999999999999651</c:v>
                </c:pt>
                <c:pt idx="201">
                  <c:v>-1.9499999999999651</c:v>
                </c:pt>
                <c:pt idx="202">
                  <c:v>-1.8999999999999651</c:v>
                </c:pt>
                <c:pt idx="203">
                  <c:v>-1.849999999999965</c:v>
                </c:pt>
                <c:pt idx="204">
                  <c:v>-1.799999999999965</c:v>
                </c:pt>
                <c:pt idx="205">
                  <c:v>-1.7499999999999649</c:v>
                </c:pt>
                <c:pt idx="206">
                  <c:v>-1.6999999999999649</c:v>
                </c:pt>
                <c:pt idx="207">
                  <c:v>-1.6499999999999648</c:v>
                </c:pt>
                <c:pt idx="208">
                  <c:v>-1.5999999999999648</c:v>
                </c:pt>
                <c:pt idx="209">
                  <c:v>-1.5499999999999647</c:v>
                </c:pt>
                <c:pt idx="210">
                  <c:v>-1.4999999999999647</c:v>
                </c:pt>
                <c:pt idx="211">
                  <c:v>-1.4499999999999647</c:v>
                </c:pt>
                <c:pt idx="212">
                  <c:v>-1.3999999999999646</c:v>
                </c:pt>
                <c:pt idx="213">
                  <c:v>-1.3499999999999646</c:v>
                </c:pt>
                <c:pt idx="214">
                  <c:v>-1.2999999999999645</c:v>
                </c:pt>
                <c:pt idx="215">
                  <c:v>-1.2499999999999645</c:v>
                </c:pt>
                <c:pt idx="216">
                  <c:v>-1.1999999999999644</c:v>
                </c:pt>
                <c:pt idx="217">
                  <c:v>-1.1499999999999644</c:v>
                </c:pt>
                <c:pt idx="218">
                  <c:v>-1.0999999999999643</c:v>
                </c:pt>
                <c:pt idx="219">
                  <c:v>-1.0499999999999643</c:v>
                </c:pt>
                <c:pt idx="220">
                  <c:v>-0.99999999999996425</c:v>
                </c:pt>
                <c:pt idx="221">
                  <c:v>-0.94999999999996421</c:v>
                </c:pt>
                <c:pt idx="222">
                  <c:v>-0.89999999999996416</c:v>
                </c:pt>
                <c:pt idx="223">
                  <c:v>-0.84999999999996412</c:v>
                </c:pt>
                <c:pt idx="224">
                  <c:v>-0.79999999999996407</c:v>
                </c:pt>
                <c:pt idx="225">
                  <c:v>-0.74999999999996403</c:v>
                </c:pt>
                <c:pt idx="226">
                  <c:v>-0.69999999999996398</c:v>
                </c:pt>
                <c:pt idx="227">
                  <c:v>-0.64999999999996394</c:v>
                </c:pt>
                <c:pt idx="228">
                  <c:v>-0.5999999999999639</c:v>
                </c:pt>
                <c:pt idx="229">
                  <c:v>-0.54999999999996385</c:v>
                </c:pt>
                <c:pt idx="230">
                  <c:v>-0.49999999999996386</c:v>
                </c:pt>
                <c:pt idx="231">
                  <c:v>-0.44999999999996387</c:v>
                </c:pt>
                <c:pt idx="232">
                  <c:v>-0.39999999999996388</c:v>
                </c:pt>
                <c:pt idx="233">
                  <c:v>-0.3499999999999639</c:v>
                </c:pt>
                <c:pt idx="234">
                  <c:v>-0.29999999999996391</c:v>
                </c:pt>
                <c:pt idx="235">
                  <c:v>-0.24999999999996392</c:v>
                </c:pt>
                <c:pt idx="236">
                  <c:v>-0.19999999999996393</c:v>
                </c:pt>
                <c:pt idx="237">
                  <c:v>-0.14999999999996394</c:v>
                </c:pt>
                <c:pt idx="238">
                  <c:v>-9.9999999999963937E-2</c:v>
                </c:pt>
                <c:pt idx="239">
                  <c:v>-4.9999999999963934E-2</c:v>
                </c:pt>
                <c:pt idx="240">
                  <c:v>3.6068370512509773E-14</c:v>
                </c:pt>
                <c:pt idx="241">
                  <c:v>5.0000000000036071E-2</c:v>
                </c:pt>
                <c:pt idx="242">
                  <c:v>0.10000000000003607</c:v>
                </c:pt>
                <c:pt idx="243">
                  <c:v>0.15000000000003608</c:v>
                </c:pt>
                <c:pt idx="244">
                  <c:v>0.20000000000003609</c:v>
                </c:pt>
                <c:pt idx="245">
                  <c:v>0.25000000000003608</c:v>
                </c:pt>
                <c:pt idx="246">
                  <c:v>0.30000000000003607</c:v>
                </c:pt>
                <c:pt idx="247">
                  <c:v>0.35000000000003606</c:v>
                </c:pt>
                <c:pt idx="248">
                  <c:v>0.40000000000003605</c:v>
                </c:pt>
                <c:pt idx="249">
                  <c:v>0.45000000000003604</c:v>
                </c:pt>
                <c:pt idx="250">
                  <c:v>0.50000000000003608</c:v>
                </c:pt>
                <c:pt idx="251">
                  <c:v>0.55000000000003613</c:v>
                </c:pt>
                <c:pt idx="252">
                  <c:v>0.60000000000003617</c:v>
                </c:pt>
                <c:pt idx="253">
                  <c:v>0.65000000000003622</c:v>
                </c:pt>
                <c:pt idx="254">
                  <c:v>0.70000000000003626</c:v>
                </c:pt>
                <c:pt idx="255">
                  <c:v>0.7500000000000363</c:v>
                </c:pt>
                <c:pt idx="256">
                  <c:v>0.80000000000003635</c:v>
                </c:pt>
                <c:pt idx="257">
                  <c:v>0.85000000000003639</c:v>
                </c:pt>
                <c:pt idx="258">
                  <c:v>0.90000000000003644</c:v>
                </c:pt>
                <c:pt idx="259">
                  <c:v>0.95000000000003648</c:v>
                </c:pt>
                <c:pt idx="260">
                  <c:v>0</c:v>
                </c:pt>
                <c:pt idx="261">
                  <c:v>0.05</c:v>
                </c:pt>
                <c:pt idx="262">
                  <c:v>0.1</c:v>
                </c:pt>
                <c:pt idx="263">
                  <c:v>0.15000000000000002</c:v>
                </c:pt>
                <c:pt idx="264">
                  <c:v>0.2</c:v>
                </c:pt>
                <c:pt idx="265">
                  <c:v>0.25</c:v>
                </c:pt>
                <c:pt idx="266">
                  <c:v>0.3</c:v>
                </c:pt>
                <c:pt idx="267">
                  <c:v>0.35</c:v>
                </c:pt>
                <c:pt idx="268">
                  <c:v>0.39999999999999997</c:v>
                </c:pt>
                <c:pt idx="269">
                  <c:v>0.44999999999999996</c:v>
                </c:pt>
                <c:pt idx="270">
                  <c:v>0.49999999999999994</c:v>
                </c:pt>
                <c:pt idx="271">
                  <c:v>0.54999999999999993</c:v>
                </c:pt>
                <c:pt idx="272">
                  <c:v>0.6</c:v>
                </c:pt>
                <c:pt idx="273">
                  <c:v>0.65</c:v>
                </c:pt>
                <c:pt idx="274">
                  <c:v>0.70000000000000007</c:v>
                </c:pt>
                <c:pt idx="275">
                  <c:v>0.75000000000000011</c:v>
                </c:pt>
                <c:pt idx="276">
                  <c:v>0.80000000000000016</c:v>
                </c:pt>
                <c:pt idx="277">
                  <c:v>0.8500000000000002</c:v>
                </c:pt>
                <c:pt idx="278">
                  <c:v>0.90000000000000024</c:v>
                </c:pt>
                <c:pt idx="279">
                  <c:v>0.95000000000000029</c:v>
                </c:pt>
                <c:pt idx="280">
                  <c:v>1.0000000000000002</c:v>
                </c:pt>
                <c:pt idx="281">
                  <c:v>0</c:v>
                </c:pt>
                <c:pt idx="282">
                  <c:v>0.05</c:v>
                </c:pt>
                <c:pt idx="283">
                  <c:v>0.1</c:v>
                </c:pt>
                <c:pt idx="284">
                  <c:v>0.15000000000000002</c:v>
                </c:pt>
                <c:pt idx="285">
                  <c:v>0.2</c:v>
                </c:pt>
                <c:pt idx="286">
                  <c:v>0.25</c:v>
                </c:pt>
                <c:pt idx="287">
                  <c:v>0.3</c:v>
                </c:pt>
                <c:pt idx="288">
                  <c:v>0.35</c:v>
                </c:pt>
                <c:pt idx="289">
                  <c:v>0.39999999999999997</c:v>
                </c:pt>
                <c:pt idx="290">
                  <c:v>0.44999999999999996</c:v>
                </c:pt>
                <c:pt idx="291">
                  <c:v>0.49999999999999994</c:v>
                </c:pt>
                <c:pt idx="292">
                  <c:v>0.54999999999999993</c:v>
                </c:pt>
                <c:pt idx="293">
                  <c:v>0.6</c:v>
                </c:pt>
              </c:numCache>
            </c:numRef>
          </c:xVal>
          <c:yVal>
            <c:numRef>
              <c:f>Limpa!$K$51:$K$344</c:f>
              <c:numCache>
                <c:formatCode>0.00E+00</c:formatCode>
                <c:ptCount val="294"/>
                <c:pt idx="0">
                  <c:v>0</c:v>
                </c:pt>
                <c:pt idx="1">
                  <c:v>0</c:v>
                </c:pt>
                <c:pt idx="2" formatCode="General">
                  <c:v>-4.4428646182047385E-25</c:v>
                </c:pt>
                <c:pt idx="3" formatCode="General">
                  <c:v>0</c:v>
                </c:pt>
                <c:pt idx="4" formatCode="General">
                  <c:v>-5.4526065768876336E-25</c:v>
                </c:pt>
                <c:pt idx="5" formatCode="General">
                  <c:v>-6.2604001438339497E-25</c:v>
                </c:pt>
                <c:pt idx="6" formatCode="General">
                  <c:v>0</c:v>
                </c:pt>
                <c:pt idx="7" formatCode="General">
                  <c:v>-7.6740388859900028E-25</c:v>
                </c:pt>
                <c:pt idx="8" formatCode="General">
                  <c:v>0</c:v>
                </c:pt>
                <c:pt idx="9" formatCode="General">
                  <c:v>-1.0097419586828951E-24</c:v>
                </c:pt>
                <c:pt idx="10" formatCode="General">
                  <c:v>-1.1713006720721583E-24</c:v>
                </c:pt>
                <c:pt idx="11" formatCode="General">
                  <c:v>0</c:v>
                </c:pt>
                <c:pt idx="12" formatCode="General">
                  <c:v>-1.3732490638087374E-24</c:v>
                </c:pt>
                <c:pt idx="13" formatCode="General">
                  <c:v>0</c:v>
                </c:pt>
                <c:pt idx="14" formatCode="General">
                  <c:v>-1.6963664905872638E-24</c:v>
                </c:pt>
                <c:pt idx="15" formatCode="General">
                  <c:v>-2.0194839173657902E-24</c:v>
                </c:pt>
                <c:pt idx="16" formatCode="General">
                  <c:v>0</c:v>
                </c:pt>
                <c:pt idx="17" formatCode="General">
                  <c:v>-2.5849394142282115E-24</c:v>
                </c:pt>
                <c:pt idx="18" formatCode="General">
                  <c:v>0</c:v>
                </c:pt>
                <c:pt idx="19" formatCode="General">
                  <c:v>-3.0696155543960011E-24</c:v>
                </c:pt>
                <c:pt idx="20" formatCode="General">
                  <c:v>-3.5542916945637908E-24</c:v>
                </c:pt>
                <c:pt idx="21" formatCode="General">
                  <c:v>0</c:v>
                </c:pt>
                <c:pt idx="22" formatCode="General">
                  <c:v>-4.5236439748993701E-24</c:v>
                </c:pt>
                <c:pt idx="23" formatCode="General">
                  <c:v>0</c:v>
                </c:pt>
                <c:pt idx="24" formatCode="General">
                  <c:v>-5.4929962552349494E-24</c:v>
                </c:pt>
                <c:pt idx="25" formatCode="General">
                  <c:v>-6.4623485355705287E-24</c:v>
                </c:pt>
                <c:pt idx="26" formatCode="General">
                  <c:v>0</c:v>
                </c:pt>
                <c:pt idx="27" formatCode="General">
                  <c:v>-8.0779356694631609E-24</c:v>
                </c:pt>
                <c:pt idx="28" formatCode="General">
                  <c:v>0</c:v>
                </c:pt>
                <c:pt idx="29" formatCode="General">
                  <c:v>-9.6935228033557931E-24</c:v>
                </c:pt>
                <c:pt idx="30" formatCode="General">
                  <c:v>-1.0985992510469899E-23</c:v>
                </c:pt>
                <c:pt idx="31" formatCode="General">
                  <c:v>0</c:v>
                </c:pt>
                <c:pt idx="32" formatCode="General">
                  <c:v>-1.357093192469811E-23</c:v>
                </c:pt>
                <c:pt idx="33" formatCode="General">
                  <c:v>0</c:v>
                </c:pt>
                <c:pt idx="34" formatCode="General">
                  <c:v>-1.7448341046040428E-23</c:v>
                </c:pt>
                <c:pt idx="35" formatCode="General">
                  <c:v>0</c:v>
                </c:pt>
                <c:pt idx="36" formatCode="General">
                  <c:v>0</c:v>
                </c:pt>
                <c:pt idx="37" formatCode="General">
                  <c:v>-2.5849394142282115E-23</c:v>
                </c:pt>
                <c:pt idx="38" formatCode="General">
                  <c:v>0</c:v>
                </c:pt>
                <c:pt idx="39" formatCode="General">
                  <c:v>-3.1019272970738538E-23</c:v>
                </c:pt>
                <c:pt idx="40" formatCode="General">
                  <c:v>0</c:v>
                </c:pt>
                <c:pt idx="41" formatCode="General">
                  <c:v>0</c:v>
                </c:pt>
                <c:pt idx="42" formatCode="General">
                  <c:v>-4.3943970041879595E-23</c:v>
                </c:pt>
                <c:pt idx="43" formatCode="General">
                  <c:v>0</c:v>
                </c:pt>
                <c:pt idx="44" formatCode="General">
                  <c:v>-5.6868667113020653E-23</c:v>
                </c:pt>
                <c:pt idx="45" formatCode="General">
                  <c:v>0</c:v>
                </c:pt>
                <c:pt idx="46" formatCode="General">
                  <c:v>0</c:v>
                </c:pt>
                <c:pt idx="47" formatCode="General">
                  <c:v>-8.2718061255302767E-23</c:v>
                </c:pt>
                <c:pt idx="48" formatCode="General">
                  <c:v>0</c:v>
                </c:pt>
                <c:pt idx="49" formatCode="General">
                  <c:v>-1.0339757656912846E-22</c:v>
                </c:pt>
                <c:pt idx="50" formatCode="General">
                  <c:v>0</c:v>
                </c:pt>
                <c:pt idx="51" formatCode="General">
                  <c:v>-1.2407709188295415E-22</c:v>
                </c:pt>
                <c:pt idx="52" formatCode="General">
                  <c:v>-1.3958672836832342E-22</c:v>
                </c:pt>
                <c:pt idx="53" formatCode="General">
                  <c:v>0</c:v>
                </c:pt>
                <c:pt idx="54" formatCode="General">
                  <c:v>-1.8611563782443123E-22</c:v>
                </c:pt>
                <c:pt idx="55" formatCode="General">
                  <c:v>0</c:v>
                </c:pt>
                <c:pt idx="56" formatCode="General">
                  <c:v>-2.2747466845208261E-22</c:v>
                </c:pt>
                <c:pt idx="57" formatCode="General">
                  <c:v>-2.481541837659083E-22</c:v>
                </c:pt>
                <c:pt idx="58" formatCode="General">
                  <c:v>0</c:v>
                </c:pt>
                <c:pt idx="59" formatCode="General">
                  <c:v>-3.3087224502121107E-22</c:v>
                </c:pt>
                <c:pt idx="60" formatCode="General">
                  <c:v>0</c:v>
                </c:pt>
                <c:pt idx="61" formatCode="General">
                  <c:v>-3.9291079096268815E-22</c:v>
                </c:pt>
                <c:pt idx="62" formatCode="General">
                  <c:v>-4.5494933690416522E-22</c:v>
                </c:pt>
                <c:pt idx="63" formatCode="General">
                  <c:v>0</c:v>
                </c:pt>
                <c:pt idx="64" formatCode="General">
                  <c:v>-5.7902642878711937E-22</c:v>
                </c:pt>
                <c:pt idx="65" formatCode="General">
                  <c:v>0</c:v>
                </c:pt>
                <c:pt idx="66" formatCode="General">
                  <c:v>-7.0310352067007352E-22</c:v>
                </c:pt>
                <c:pt idx="67" formatCode="General">
                  <c:v>0</c:v>
                </c:pt>
                <c:pt idx="68" formatCode="General">
                  <c:v>0</c:v>
                </c:pt>
                <c:pt idx="69" formatCode="General">
                  <c:v>-9.9261673506363321E-22</c:v>
                </c:pt>
                <c:pt idx="70" formatCode="General">
                  <c:v>0</c:v>
                </c:pt>
                <c:pt idx="71" formatCode="General">
                  <c:v>-1.1994118882018901E-21</c:v>
                </c:pt>
                <c:pt idx="72" formatCode="General">
                  <c:v>-1.3234889800848443E-21</c:v>
                </c:pt>
                <c:pt idx="73" formatCode="General">
                  <c:v>0</c:v>
                </c:pt>
                <c:pt idx="74" formatCode="General">
                  <c:v>-1.8197973476166609E-21</c:v>
                </c:pt>
                <c:pt idx="75" formatCode="General">
                  <c:v>0</c:v>
                </c:pt>
                <c:pt idx="76" formatCode="General">
                  <c:v>-2.2333876538931747E-21</c:v>
                </c:pt>
                <c:pt idx="77" formatCode="General">
                  <c:v>0</c:v>
                </c:pt>
                <c:pt idx="78" formatCode="General">
                  <c:v>0</c:v>
                </c:pt>
                <c:pt idx="79" formatCode="General">
                  <c:v>-3.1432863277015052E-21</c:v>
                </c:pt>
                <c:pt idx="80" formatCode="General">
                  <c:v>0</c:v>
                </c:pt>
                <c:pt idx="81" formatCode="General">
                  <c:v>0</c:v>
                </c:pt>
                <c:pt idx="82" formatCode="General">
                  <c:v>0</c:v>
                </c:pt>
                <c:pt idx="83" formatCode="General">
                  <c:v>0</c:v>
                </c:pt>
                <c:pt idx="84" formatCode="General">
                  <c:v>0</c:v>
                </c:pt>
                <c:pt idx="85" formatCode="General">
                  <c:v>0</c:v>
                </c:pt>
                <c:pt idx="86" formatCode="General">
                  <c:v>0</c:v>
                </c:pt>
                <c:pt idx="87" formatCode="General">
                  <c:v>-7.6100616354878546E-21</c:v>
                </c:pt>
                <c:pt idx="88" formatCode="General">
                  <c:v>-8.9335506155726989E-21</c:v>
                </c:pt>
                <c:pt idx="89" formatCode="General">
                  <c:v>-1.0257039595657543E-20</c:v>
                </c:pt>
                <c:pt idx="90" formatCode="General">
                  <c:v>-1.1249656330721176E-20</c:v>
                </c:pt>
                <c:pt idx="91" formatCode="General">
                  <c:v>0</c:v>
                </c:pt>
                <c:pt idx="92" formatCode="General">
                  <c:v>0</c:v>
                </c:pt>
                <c:pt idx="93" formatCode="General">
                  <c:v>0</c:v>
                </c:pt>
                <c:pt idx="94" formatCode="General">
                  <c:v>0</c:v>
                </c:pt>
                <c:pt idx="95" formatCode="General">
                  <c:v>0</c:v>
                </c:pt>
                <c:pt idx="96" formatCode="General">
                  <c:v>0</c:v>
                </c:pt>
                <c:pt idx="97" formatCode="General">
                  <c:v>0</c:v>
                </c:pt>
                <c:pt idx="98" formatCode="General">
                  <c:v>0</c:v>
                </c:pt>
                <c:pt idx="99" formatCode="General">
                  <c:v>0</c:v>
                </c:pt>
                <c:pt idx="100" formatCode="General">
                  <c:v>0</c:v>
                </c:pt>
                <c:pt idx="101" formatCode="General">
                  <c:v>0</c:v>
                </c:pt>
                <c:pt idx="102" formatCode="General">
                  <c:v>0</c:v>
                </c:pt>
                <c:pt idx="103" formatCode="General">
                  <c:v>0</c:v>
                </c:pt>
                <c:pt idx="104" formatCode="General">
                  <c:v>0</c:v>
                </c:pt>
                <c:pt idx="105" formatCode="General">
                  <c:v>0</c:v>
                </c:pt>
                <c:pt idx="106" formatCode="General">
                  <c:v>0</c:v>
                </c:pt>
                <c:pt idx="107" formatCode="General">
                  <c:v>0</c:v>
                </c:pt>
                <c:pt idx="108" formatCode="General">
                  <c:v>-4.2351647362715017E-20</c:v>
                </c:pt>
                <c:pt idx="109" formatCode="General">
                  <c:v>-5.2939559203393771E-20</c:v>
                </c:pt>
                <c:pt idx="110" formatCode="General">
                  <c:v>-5.2939559203393771E-20</c:v>
                </c:pt>
                <c:pt idx="111" formatCode="General">
                  <c:v>-6.3527471044072525E-20</c:v>
                </c:pt>
                <c:pt idx="112" formatCode="General">
                  <c:v>-7.411538288475128E-20</c:v>
                </c:pt>
                <c:pt idx="113" formatCode="General">
                  <c:v>-7.411538288475128E-20</c:v>
                </c:pt>
                <c:pt idx="114" formatCode="General">
                  <c:v>-8.4703294725430034E-20</c:v>
                </c:pt>
                <c:pt idx="115" formatCode="General">
                  <c:v>-1.0587911840678754E-19</c:v>
                </c:pt>
                <c:pt idx="116" formatCode="General">
                  <c:v>-1.0587911840678754E-19</c:v>
                </c:pt>
                <c:pt idx="117" formatCode="General">
                  <c:v>-1.164670302474663E-19</c:v>
                </c:pt>
                <c:pt idx="118" formatCode="General">
                  <c:v>-1.3764285392882381E-19</c:v>
                </c:pt>
                <c:pt idx="119" formatCode="General">
                  <c:v>-1.6940658945086007E-19</c:v>
                </c:pt>
                <c:pt idx="120" formatCode="General">
                  <c:v>-1.6940658945086007E-19</c:v>
                </c:pt>
                <c:pt idx="121" formatCode="General">
                  <c:v>-1.9058241313221758E-19</c:v>
                </c:pt>
                <c:pt idx="122" formatCode="General">
                  <c:v>-2.1175823681357508E-19</c:v>
                </c:pt>
                <c:pt idx="123" formatCode="General">
                  <c:v>-2.541098841762901E-19</c:v>
                </c:pt>
                <c:pt idx="124" formatCode="General">
                  <c:v>-2.9646153153900512E-19</c:v>
                </c:pt>
                <c:pt idx="125" formatCode="General">
                  <c:v>0</c:v>
                </c:pt>
                <c:pt idx="126" formatCode="General">
                  <c:v>0</c:v>
                </c:pt>
                <c:pt idx="127" formatCode="General">
                  <c:v>0</c:v>
                </c:pt>
                <c:pt idx="128" formatCode="General">
                  <c:v>0</c:v>
                </c:pt>
                <c:pt idx="129" formatCode="General">
                  <c:v>0</c:v>
                </c:pt>
                <c:pt idx="130" formatCode="General">
                  <c:v>0</c:v>
                </c:pt>
                <c:pt idx="131" formatCode="General">
                  <c:v>0</c:v>
                </c:pt>
                <c:pt idx="132" formatCode="General">
                  <c:v>0</c:v>
                </c:pt>
                <c:pt idx="133" formatCode="General">
                  <c:v>0</c:v>
                </c:pt>
                <c:pt idx="134" formatCode="General">
                  <c:v>-9.3173624197973037E-19</c:v>
                </c:pt>
                <c:pt idx="135" formatCode="General">
                  <c:v>-1.0164395367051604E-18</c:v>
                </c:pt>
                <c:pt idx="136" formatCode="General">
                  <c:v>-1.0164395367051604E-18</c:v>
                </c:pt>
                <c:pt idx="137" formatCode="General">
                  <c:v>-1.3552527156068805E-18</c:v>
                </c:pt>
                <c:pt idx="138" formatCode="General">
                  <c:v>-1.5246593050577406E-18</c:v>
                </c:pt>
                <c:pt idx="139" formatCode="General">
                  <c:v>-1.6940658945086007E-18</c:v>
                </c:pt>
                <c:pt idx="140" formatCode="General">
                  <c:v>-1.8634724839594607E-18</c:v>
                </c:pt>
                <c:pt idx="141" formatCode="General">
                  <c:v>-2.0328790734103208E-18</c:v>
                </c:pt>
                <c:pt idx="142" formatCode="General">
                  <c:v>-2.2022856628611809E-18</c:v>
                </c:pt>
                <c:pt idx="143" formatCode="General">
                  <c:v>-2.541098841762901E-18</c:v>
                </c:pt>
                <c:pt idx="144" formatCode="General">
                  <c:v>-2.7105054312137611E-18</c:v>
                </c:pt>
                <c:pt idx="145" formatCode="General">
                  <c:v>-3.0493186101154812E-18</c:v>
                </c:pt>
                <c:pt idx="146" formatCode="General">
                  <c:v>-3.7269449679189215E-18</c:v>
                </c:pt>
                <c:pt idx="147" formatCode="General">
                  <c:v>0</c:v>
                </c:pt>
                <c:pt idx="148" formatCode="General">
                  <c:v>0</c:v>
                </c:pt>
                <c:pt idx="149" formatCode="General">
                  <c:v>0</c:v>
                </c:pt>
                <c:pt idx="150" formatCode="General">
                  <c:v>0</c:v>
                </c:pt>
                <c:pt idx="151" formatCode="General">
                  <c:v>0</c:v>
                </c:pt>
                <c:pt idx="152" formatCode="General">
                  <c:v>0</c:v>
                </c:pt>
                <c:pt idx="153" formatCode="General">
                  <c:v>0</c:v>
                </c:pt>
                <c:pt idx="154" formatCode="General">
                  <c:v>0</c:v>
                </c:pt>
                <c:pt idx="155" formatCode="General">
                  <c:v>0</c:v>
                </c:pt>
                <c:pt idx="156" formatCode="General">
                  <c:v>0</c:v>
                </c:pt>
                <c:pt idx="157" formatCode="General">
                  <c:v>0</c:v>
                </c:pt>
                <c:pt idx="158" formatCode="General">
                  <c:v>0</c:v>
                </c:pt>
                <c:pt idx="159" formatCode="General">
                  <c:v>0</c:v>
                </c:pt>
                <c:pt idx="160" formatCode="General">
                  <c:v>0</c:v>
                </c:pt>
                <c:pt idx="161" formatCode="General">
                  <c:v>0</c:v>
                </c:pt>
                <c:pt idx="162" formatCode="General">
                  <c:v>0</c:v>
                </c:pt>
                <c:pt idx="163" formatCode="General">
                  <c:v>0</c:v>
                </c:pt>
                <c:pt idx="164" formatCode="General">
                  <c:v>0</c:v>
                </c:pt>
                <c:pt idx="165" formatCode="General">
                  <c:v>0</c:v>
                </c:pt>
                <c:pt idx="166" formatCode="General">
                  <c:v>-3.2526065174565133E-17</c:v>
                </c:pt>
                <c:pt idx="167" formatCode="General">
                  <c:v>-4.0657581468206416E-17</c:v>
                </c:pt>
                <c:pt idx="168" formatCode="General">
                  <c:v>-4.3368086899420177E-17</c:v>
                </c:pt>
                <c:pt idx="169" formatCode="General">
                  <c:v>0</c:v>
                </c:pt>
                <c:pt idx="170" formatCode="General">
                  <c:v>0</c:v>
                </c:pt>
                <c:pt idx="171" formatCode="General">
                  <c:v>-2.7105054312137611E-17</c:v>
                </c:pt>
                <c:pt idx="172" formatCode="General">
                  <c:v>-3.2526065174565133E-17</c:v>
                </c:pt>
                <c:pt idx="173" formatCode="General">
                  <c:v>-3.7947076036992655E-17</c:v>
                </c:pt>
                <c:pt idx="174" formatCode="General">
                  <c:v>-4.3368086899420177E-17</c:v>
                </c:pt>
                <c:pt idx="175" formatCode="General">
                  <c:v>0</c:v>
                </c:pt>
                <c:pt idx="176" formatCode="General">
                  <c:v>0</c:v>
                </c:pt>
                <c:pt idx="177" formatCode="General">
                  <c:v>0</c:v>
                </c:pt>
                <c:pt idx="178" formatCode="General">
                  <c:v>-6.5052130349130266E-17</c:v>
                </c:pt>
                <c:pt idx="179" formatCode="General">
                  <c:v>-7.589415207398531E-17</c:v>
                </c:pt>
                <c:pt idx="180" formatCode="General">
                  <c:v>-1.0842021724855044E-16</c:v>
                </c:pt>
                <c:pt idx="181" formatCode="General">
                  <c:v>-8.6736173798840355E-17</c:v>
                </c:pt>
                <c:pt idx="182" formatCode="General">
                  <c:v>-1.0842021724855044E-16</c:v>
                </c:pt>
                <c:pt idx="183" formatCode="General">
                  <c:v>-1.3010426069826053E-16</c:v>
                </c:pt>
                <c:pt idx="184" formatCode="General">
                  <c:v>-1.5178830414797062E-16</c:v>
                </c:pt>
                <c:pt idx="185" formatCode="General">
                  <c:v>-1.7347234759768071E-16</c:v>
                </c:pt>
                <c:pt idx="186" formatCode="General">
                  <c:v>0</c:v>
                </c:pt>
                <c:pt idx="187" formatCode="General">
                  <c:v>0</c:v>
                </c:pt>
                <c:pt idx="188" formatCode="General">
                  <c:v>0</c:v>
                </c:pt>
                <c:pt idx="189" formatCode="General">
                  <c:v>0</c:v>
                </c:pt>
                <c:pt idx="190" formatCode="General">
                  <c:v>-2.6020852139652106E-16</c:v>
                </c:pt>
                <c:pt idx="191" formatCode="General">
                  <c:v>0</c:v>
                </c:pt>
                <c:pt idx="192" formatCode="General">
                  <c:v>-3.4694469519536142E-16</c:v>
                </c:pt>
                <c:pt idx="193" formatCode="General">
                  <c:v>-4.3368086899420177E-16</c:v>
                </c:pt>
                <c:pt idx="194" formatCode="General">
                  <c:v>-4.3368086899420177E-16</c:v>
                </c:pt>
                <c:pt idx="195" formatCode="General">
                  <c:v>-5.2041704279304213E-16</c:v>
                </c:pt>
                <c:pt idx="196" formatCode="General">
                  <c:v>-6.0715321659188248E-16</c:v>
                </c:pt>
                <c:pt idx="197" formatCode="General">
                  <c:v>0</c:v>
                </c:pt>
                <c:pt idx="198" formatCode="General">
                  <c:v>0</c:v>
                </c:pt>
                <c:pt idx="199" formatCode="General">
                  <c:v>0</c:v>
                </c:pt>
                <c:pt idx="200" formatCode="General">
                  <c:v>-8.6736173798840355E-16</c:v>
                </c:pt>
                <c:pt idx="201" formatCode="General">
                  <c:v>-1.0408340855860843E-15</c:v>
                </c:pt>
                <c:pt idx="202" formatCode="General">
                  <c:v>0</c:v>
                </c:pt>
                <c:pt idx="203" formatCode="General">
                  <c:v>0</c:v>
                </c:pt>
                <c:pt idx="204" formatCode="General">
                  <c:v>-1.3877787807814457E-15</c:v>
                </c:pt>
                <c:pt idx="205" formatCode="General">
                  <c:v>0</c:v>
                </c:pt>
                <c:pt idx="206" formatCode="General">
                  <c:v>0</c:v>
                </c:pt>
                <c:pt idx="207" formatCode="General">
                  <c:v>-6.9388939039072284E-16</c:v>
                </c:pt>
                <c:pt idx="208" formatCode="General">
                  <c:v>-1.3877787807814457E-15</c:v>
                </c:pt>
                <c:pt idx="209" formatCode="General">
                  <c:v>0</c:v>
                </c:pt>
                <c:pt idx="210" formatCode="General">
                  <c:v>-1.3877787807814457E-15</c:v>
                </c:pt>
                <c:pt idx="211" formatCode="General">
                  <c:v>-1.3877787807814457E-15</c:v>
                </c:pt>
                <c:pt idx="212" formatCode="General">
                  <c:v>0</c:v>
                </c:pt>
                <c:pt idx="213" formatCode="General">
                  <c:v>-1.3877787807814457E-15</c:v>
                </c:pt>
                <c:pt idx="214" formatCode="General">
                  <c:v>-2.0816681711721685E-15</c:v>
                </c:pt>
                <c:pt idx="215" formatCode="General">
                  <c:v>0</c:v>
                </c:pt>
                <c:pt idx="216" formatCode="General">
                  <c:v>0</c:v>
                </c:pt>
                <c:pt idx="217" formatCode="General">
                  <c:v>-2.7755575615628914E-15</c:v>
                </c:pt>
                <c:pt idx="218" formatCode="General">
                  <c:v>0</c:v>
                </c:pt>
                <c:pt idx="219" formatCode="General">
                  <c:v>0</c:v>
                </c:pt>
                <c:pt idx="220" formatCode="General">
                  <c:v>0</c:v>
                </c:pt>
                <c:pt idx="221" formatCode="General">
                  <c:v>-4.163336342344337E-15</c:v>
                </c:pt>
                <c:pt idx="222" formatCode="General">
                  <c:v>-5.5511151231257827E-15</c:v>
                </c:pt>
                <c:pt idx="223" formatCode="General">
                  <c:v>-2.7755575615628914E-15</c:v>
                </c:pt>
                <c:pt idx="224" formatCode="General">
                  <c:v>-2.7755575615628914E-15</c:v>
                </c:pt>
                <c:pt idx="225" formatCode="General">
                  <c:v>-5.5511151231257827E-15</c:v>
                </c:pt>
                <c:pt idx="226" formatCode="General">
                  <c:v>0</c:v>
                </c:pt>
                <c:pt idx="227" formatCode="General">
                  <c:v>-5.5511151231257827E-15</c:v>
                </c:pt>
                <c:pt idx="228" formatCode="General">
                  <c:v>0</c:v>
                </c:pt>
                <c:pt idx="229" formatCode="General">
                  <c:v>0</c:v>
                </c:pt>
                <c:pt idx="230" formatCode="General">
                  <c:v>0</c:v>
                </c:pt>
                <c:pt idx="231" formatCode="General">
                  <c:v>-5.5511151231257827E-15</c:v>
                </c:pt>
                <c:pt idx="232" formatCode="General">
                  <c:v>0</c:v>
                </c:pt>
                <c:pt idx="233" formatCode="General">
                  <c:v>0</c:v>
                </c:pt>
                <c:pt idx="234" formatCode="General">
                  <c:v>0</c:v>
                </c:pt>
                <c:pt idx="235" formatCode="General">
                  <c:v>0</c:v>
                </c:pt>
                <c:pt idx="236" formatCode="General">
                  <c:v>0</c:v>
                </c:pt>
                <c:pt idx="237" formatCode="General">
                  <c:v>0</c:v>
                </c:pt>
                <c:pt idx="238" formatCode="General">
                  <c:v>0</c:v>
                </c:pt>
                <c:pt idx="239" formatCode="General">
                  <c:v>0</c:v>
                </c:pt>
                <c:pt idx="240" formatCode="General">
                  <c:v>0</c:v>
                </c:pt>
                <c:pt idx="241" formatCode="General">
                  <c:v>0</c:v>
                </c:pt>
                <c:pt idx="242" formatCode="General">
                  <c:v>0</c:v>
                </c:pt>
                <c:pt idx="243" formatCode="General">
                  <c:v>0</c:v>
                </c:pt>
                <c:pt idx="244" formatCode="General">
                  <c:v>0</c:v>
                </c:pt>
                <c:pt idx="245" formatCode="General">
                  <c:v>0</c:v>
                </c:pt>
                <c:pt idx="246" formatCode="General">
                  <c:v>2.2204460492503131E-14</c:v>
                </c:pt>
                <c:pt idx="247" formatCode="General">
                  <c:v>4.4408920985006262E-14</c:v>
                </c:pt>
                <c:pt idx="248" formatCode="General">
                  <c:v>4.4408920985006262E-14</c:v>
                </c:pt>
                <c:pt idx="249" formatCode="General">
                  <c:v>0</c:v>
                </c:pt>
                <c:pt idx="250" formatCode="General">
                  <c:v>0</c:v>
                </c:pt>
                <c:pt idx="251" formatCode="General">
                  <c:v>8.8817841970012523E-14</c:v>
                </c:pt>
                <c:pt idx="252" formatCode="General">
                  <c:v>0</c:v>
                </c:pt>
                <c:pt idx="253" formatCode="General">
                  <c:v>0</c:v>
                </c:pt>
                <c:pt idx="254" formatCode="General">
                  <c:v>8.8817841970012523E-14</c:v>
                </c:pt>
                <c:pt idx="255" formatCode="General">
                  <c:v>0</c:v>
                </c:pt>
                <c:pt idx="256" formatCode="General">
                  <c:v>8.8817841970012523E-14</c:v>
                </c:pt>
                <c:pt idx="257" formatCode="General">
                  <c:v>1.7763568394002505E-13</c:v>
                </c:pt>
                <c:pt idx="258" formatCode="General">
                  <c:v>0</c:v>
                </c:pt>
                <c:pt idx="259" formatCode="General">
                  <c:v>3.5527136788005009E-13</c:v>
                </c:pt>
                <c:pt idx="260" formatCode="General">
                  <c:v>0</c:v>
                </c:pt>
                <c:pt idx="261" formatCode="General">
                  <c:v>0</c:v>
                </c:pt>
                <c:pt idx="262" formatCode="General">
                  <c:v>0</c:v>
                </c:pt>
                <c:pt idx="263" formatCode="General">
                  <c:v>0</c:v>
                </c:pt>
                <c:pt idx="264" formatCode="General">
                  <c:v>2.2204460492503131E-14</c:v>
                </c:pt>
                <c:pt idx="265" formatCode="General">
                  <c:v>2.2204460492503131E-14</c:v>
                </c:pt>
                <c:pt idx="266" formatCode="General">
                  <c:v>2.2204460492503131E-14</c:v>
                </c:pt>
                <c:pt idx="267" formatCode="General">
                  <c:v>0</c:v>
                </c:pt>
                <c:pt idx="268" formatCode="General">
                  <c:v>4.4408920985006262E-14</c:v>
                </c:pt>
                <c:pt idx="269" formatCode="General">
                  <c:v>4.4408920985006262E-14</c:v>
                </c:pt>
                <c:pt idx="270" formatCode="General">
                  <c:v>0</c:v>
                </c:pt>
                <c:pt idx="271" formatCode="General">
                  <c:v>4.4408920985006262E-14</c:v>
                </c:pt>
                <c:pt idx="272" formatCode="General">
                  <c:v>0</c:v>
                </c:pt>
                <c:pt idx="273" formatCode="General">
                  <c:v>0</c:v>
                </c:pt>
                <c:pt idx="274" formatCode="General">
                  <c:v>0</c:v>
                </c:pt>
                <c:pt idx="275" formatCode="General">
                  <c:v>0</c:v>
                </c:pt>
                <c:pt idx="276" formatCode="General">
                  <c:v>1.7763568394002505E-13</c:v>
                </c:pt>
                <c:pt idx="277" formatCode="General">
                  <c:v>0</c:v>
                </c:pt>
                <c:pt idx="278" formatCode="General">
                  <c:v>3.5527136788005009E-13</c:v>
                </c:pt>
                <c:pt idx="279" formatCode="General">
                  <c:v>0</c:v>
                </c:pt>
                <c:pt idx="280" formatCode="General">
                  <c:v>0</c:v>
                </c:pt>
                <c:pt idx="281" formatCode="General">
                  <c:v>0</c:v>
                </c:pt>
                <c:pt idx="282" formatCode="General">
                  <c:v>0</c:v>
                </c:pt>
                <c:pt idx="283" formatCode="General">
                  <c:v>0</c:v>
                </c:pt>
                <c:pt idx="284" formatCode="General">
                  <c:v>0</c:v>
                </c:pt>
                <c:pt idx="285" formatCode="General">
                  <c:v>2.2204460492503131E-14</c:v>
                </c:pt>
                <c:pt idx="286" formatCode="General">
                  <c:v>2.2204460492503131E-14</c:v>
                </c:pt>
                <c:pt idx="287" formatCode="General">
                  <c:v>2.2204460492503131E-14</c:v>
                </c:pt>
                <c:pt idx="288" formatCode="General">
                  <c:v>0</c:v>
                </c:pt>
                <c:pt idx="289" formatCode="General">
                  <c:v>4.4408920985006262E-14</c:v>
                </c:pt>
                <c:pt idx="290" formatCode="General">
                  <c:v>4.4408920985006262E-14</c:v>
                </c:pt>
                <c:pt idx="291" formatCode="General">
                  <c:v>0</c:v>
                </c:pt>
                <c:pt idx="292" formatCode="General">
                  <c:v>4.4408920985006262E-14</c:v>
                </c:pt>
                <c:pt idx="293" formatCode="General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FE3-4364-AF57-CB27210759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6966528"/>
        <c:axId val="466973584"/>
      </c:scatterChart>
      <c:valAx>
        <c:axId val="466966528"/>
        <c:scaling>
          <c:orientation val="minMax"/>
          <c:max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6973584"/>
        <c:crosses val="autoZero"/>
        <c:crossBetween val="midCat"/>
      </c:valAx>
      <c:valAx>
        <c:axId val="466973584"/>
        <c:scaling>
          <c:orientation val="minMax"/>
          <c:max val="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69665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Diagrama</a:t>
            </a:r>
            <a:r>
              <a:rPr lang="pt-BR" baseline="0"/>
              <a:t> de Distribuição de Espécies</a:t>
            </a:r>
            <a:endParaRPr lang="pt-BR"/>
          </a:p>
        </c:rich>
      </c:tx>
      <c:layout>
        <c:manualLayout>
          <c:xMode val="edge"/>
          <c:yMode val="edge"/>
          <c:x val="0.17738977749732504"/>
          <c:y val="6.0185185185185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'Ag-tiossulfato'!$C$49</c:f>
              <c:strCache>
                <c:ptCount val="1"/>
                <c:pt idx="0">
                  <c:v>a M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'Ag-tiossulfato'!$A$51:$A$344</c:f>
              <c:numCache>
                <c:formatCode>General</c:formatCode>
                <c:ptCount val="294"/>
                <c:pt idx="0">
                  <c:v>-12</c:v>
                </c:pt>
                <c:pt idx="1">
                  <c:v>-11.95</c:v>
                </c:pt>
                <c:pt idx="2">
                  <c:v>-11.899999999999999</c:v>
                </c:pt>
                <c:pt idx="3">
                  <c:v>-11.849999999999998</c:v>
                </c:pt>
                <c:pt idx="4">
                  <c:v>-11.799999999999997</c:v>
                </c:pt>
                <c:pt idx="5">
                  <c:v>-11.749999999999996</c:v>
                </c:pt>
                <c:pt idx="6">
                  <c:v>-11.699999999999996</c:v>
                </c:pt>
                <c:pt idx="7">
                  <c:v>-11.649999999999995</c:v>
                </c:pt>
                <c:pt idx="8">
                  <c:v>-11.599999999999994</c:v>
                </c:pt>
                <c:pt idx="9">
                  <c:v>-11.549999999999994</c:v>
                </c:pt>
                <c:pt idx="10">
                  <c:v>-11.499999999999993</c:v>
                </c:pt>
                <c:pt idx="11">
                  <c:v>-11.449999999999992</c:v>
                </c:pt>
                <c:pt idx="12">
                  <c:v>-11.399999999999991</c:v>
                </c:pt>
                <c:pt idx="13">
                  <c:v>-11.349999999999991</c:v>
                </c:pt>
                <c:pt idx="14">
                  <c:v>-11.29999999999999</c:v>
                </c:pt>
                <c:pt idx="15">
                  <c:v>-11.249999999999989</c:v>
                </c:pt>
                <c:pt idx="16">
                  <c:v>-11.199999999999989</c:v>
                </c:pt>
                <c:pt idx="17">
                  <c:v>-11.149999999999988</c:v>
                </c:pt>
                <c:pt idx="18">
                  <c:v>-11.099999999999987</c:v>
                </c:pt>
                <c:pt idx="19">
                  <c:v>-11.049999999999986</c:v>
                </c:pt>
                <c:pt idx="20">
                  <c:v>-10.999999999999986</c:v>
                </c:pt>
                <c:pt idx="21">
                  <c:v>-10.949999999999985</c:v>
                </c:pt>
                <c:pt idx="22">
                  <c:v>-10.899999999999984</c:v>
                </c:pt>
                <c:pt idx="23">
                  <c:v>-10.849999999999984</c:v>
                </c:pt>
                <c:pt idx="24">
                  <c:v>-10.799999999999983</c:v>
                </c:pt>
                <c:pt idx="25">
                  <c:v>-10.749999999999982</c:v>
                </c:pt>
                <c:pt idx="26">
                  <c:v>-10.699999999999982</c:v>
                </c:pt>
                <c:pt idx="27">
                  <c:v>-10.649999999999981</c:v>
                </c:pt>
                <c:pt idx="28">
                  <c:v>-10.59999999999998</c:v>
                </c:pt>
                <c:pt idx="29">
                  <c:v>-10.549999999999979</c:v>
                </c:pt>
                <c:pt idx="30">
                  <c:v>-10.499999999999979</c:v>
                </c:pt>
                <c:pt idx="31">
                  <c:v>-10.449999999999978</c:v>
                </c:pt>
                <c:pt idx="32">
                  <c:v>-10.399999999999977</c:v>
                </c:pt>
                <c:pt idx="33">
                  <c:v>-10.349999999999977</c:v>
                </c:pt>
                <c:pt idx="34">
                  <c:v>-10.299999999999976</c:v>
                </c:pt>
                <c:pt idx="35">
                  <c:v>-10.249999999999975</c:v>
                </c:pt>
                <c:pt idx="36">
                  <c:v>-10.199999999999974</c:v>
                </c:pt>
                <c:pt idx="37">
                  <c:v>-10.149999999999974</c:v>
                </c:pt>
                <c:pt idx="38">
                  <c:v>-10.099999999999973</c:v>
                </c:pt>
                <c:pt idx="39">
                  <c:v>-10.049999999999972</c:v>
                </c:pt>
                <c:pt idx="40">
                  <c:v>-9.9999999999999716</c:v>
                </c:pt>
                <c:pt idx="41">
                  <c:v>-9.9499999999999709</c:v>
                </c:pt>
                <c:pt idx="42">
                  <c:v>-9.8999999999999702</c:v>
                </c:pt>
                <c:pt idx="43">
                  <c:v>-9.8499999999999694</c:v>
                </c:pt>
                <c:pt idx="44">
                  <c:v>-9.7999999999999687</c:v>
                </c:pt>
                <c:pt idx="45">
                  <c:v>-9.749999999999968</c:v>
                </c:pt>
                <c:pt idx="46">
                  <c:v>-9.6999999999999673</c:v>
                </c:pt>
                <c:pt idx="47">
                  <c:v>-9.6499999999999666</c:v>
                </c:pt>
                <c:pt idx="48">
                  <c:v>-9.5999999999999659</c:v>
                </c:pt>
                <c:pt idx="49">
                  <c:v>-9.5499999999999652</c:v>
                </c:pt>
                <c:pt idx="50">
                  <c:v>-9.4999999999999645</c:v>
                </c:pt>
                <c:pt idx="51">
                  <c:v>-9.4499999999999638</c:v>
                </c:pt>
                <c:pt idx="52">
                  <c:v>-9.3999999999999631</c:v>
                </c:pt>
                <c:pt idx="53">
                  <c:v>-9.3499999999999623</c:v>
                </c:pt>
                <c:pt idx="54">
                  <c:v>-9.2999999999999616</c:v>
                </c:pt>
                <c:pt idx="55">
                  <c:v>-9.2499999999999609</c:v>
                </c:pt>
                <c:pt idx="56">
                  <c:v>-9.1999999999999602</c:v>
                </c:pt>
                <c:pt idx="57">
                  <c:v>-9.1499999999999595</c:v>
                </c:pt>
                <c:pt idx="58">
                  <c:v>-9.0999999999999588</c:v>
                </c:pt>
                <c:pt idx="59">
                  <c:v>-9.0499999999999581</c:v>
                </c:pt>
                <c:pt idx="60">
                  <c:v>-8.9999999999999574</c:v>
                </c:pt>
                <c:pt idx="61">
                  <c:v>-8.9499999999999567</c:v>
                </c:pt>
                <c:pt idx="62">
                  <c:v>-8.8999999999999559</c:v>
                </c:pt>
                <c:pt idx="63">
                  <c:v>-8.8499999999999552</c:v>
                </c:pt>
                <c:pt idx="64">
                  <c:v>-8.7999999999999545</c:v>
                </c:pt>
                <c:pt idx="65">
                  <c:v>-8.7499999999999538</c:v>
                </c:pt>
                <c:pt idx="66">
                  <c:v>-8.6999999999999531</c:v>
                </c:pt>
                <c:pt idx="67">
                  <c:v>-8.6499999999999524</c:v>
                </c:pt>
                <c:pt idx="68">
                  <c:v>-8.5999999999999517</c:v>
                </c:pt>
                <c:pt idx="69">
                  <c:v>-8.549999999999951</c:v>
                </c:pt>
                <c:pt idx="70">
                  <c:v>-8.4999999999999503</c:v>
                </c:pt>
                <c:pt idx="71">
                  <c:v>-8.4499999999999496</c:v>
                </c:pt>
                <c:pt idx="72">
                  <c:v>-8.3999999999999488</c:v>
                </c:pt>
                <c:pt idx="73">
                  <c:v>-8.3499999999999481</c:v>
                </c:pt>
                <c:pt idx="74">
                  <c:v>-8.2999999999999474</c:v>
                </c:pt>
                <c:pt idx="75">
                  <c:v>-8.2499999999999467</c:v>
                </c:pt>
                <c:pt idx="76">
                  <c:v>-8.199999999999946</c:v>
                </c:pt>
                <c:pt idx="77">
                  <c:v>-8.1499999999999453</c:v>
                </c:pt>
                <c:pt idx="78">
                  <c:v>-8.0999999999999446</c:v>
                </c:pt>
                <c:pt idx="79">
                  <c:v>-8.0499999999999439</c:v>
                </c:pt>
                <c:pt idx="80">
                  <c:v>-7.999999999999944</c:v>
                </c:pt>
                <c:pt idx="81">
                  <c:v>-7.9499999999999442</c:v>
                </c:pt>
                <c:pt idx="82">
                  <c:v>-7.8999999999999444</c:v>
                </c:pt>
                <c:pt idx="83">
                  <c:v>-7.8499999999999446</c:v>
                </c:pt>
                <c:pt idx="84">
                  <c:v>-7.7999999999999448</c:v>
                </c:pt>
                <c:pt idx="85">
                  <c:v>-7.7499999999999449</c:v>
                </c:pt>
                <c:pt idx="86">
                  <c:v>-7.6999999999999451</c:v>
                </c:pt>
                <c:pt idx="87">
                  <c:v>-7.6499999999999453</c:v>
                </c:pt>
                <c:pt idx="88">
                  <c:v>-7.5999999999999455</c:v>
                </c:pt>
                <c:pt idx="89">
                  <c:v>-7.5499999999999456</c:v>
                </c:pt>
                <c:pt idx="90">
                  <c:v>-7.4999999999999458</c:v>
                </c:pt>
                <c:pt idx="91">
                  <c:v>-7.449999999999946</c:v>
                </c:pt>
                <c:pt idx="92">
                  <c:v>-7.3999999999999462</c:v>
                </c:pt>
                <c:pt idx="93">
                  <c:v>-7.3499999999999464</c:v>
                </c:pt>
                <c:pt idx="94">
                  <c:v>-7.2999999999999465</c:v>
                </c:pt>
                <c:pt idx="95">
                  <c:v>-7.2499999999999467</c:v>
                </c:pt>
                <c:pt idx="96">
                  <c:v>-7.1999999999999469</c:v>
                </c:pt>
                <c:pt idx="97">
                  <c:v>-7.1499999999999471</c:v>
                </c:pt>
                <c:pt idx="98">
                  <c:v>-7.0999999999999472</c:v>
                </c:pt>
                <c:pt idx="99">
                  <c:v>-7.0499999999999474</c:v>
                </c:pt>
                <c:pt idx="100">
                  <c:v>-6.9999999999999476</c:v>
                </c:pt>
                <c:pt idx="101">
                  <c:v>-6.9499999999999478</c:v>
                </c:pt>
                <c:pt idx="102">
                  <c:v>-6.899999999999948</c:v>
                </c:pt>
                <c:pt idx="103">
                  <c:v>-6.8499999999999481</c:v>
                </c:pt>
                <c:pt idx="104">
                  <c:v>-6.7999999999999483</c:v>
                </c:pt>
                <c:pt idx="105">
                  <c:v>-6.7499999999999485</c:v>
                </c:pt>
                <c:pt idx="106">
                  <c:v>-6.6999999999999487</c:v>
                </c:pt>
                <c:pt idx="107">
                  <c:v>-6.6499999999999488</c:v>
                </c:pt>
                <c:pt idx="108">
                  <c:v>-6.599999999999949</c:v>
                </c:pt>
                <c:pt idx="109">
                  <c:v>-6.5499999999999492</c:v>
                </c:pt>
                <c:pt idx="110">
                  <c:v>-6.4999999999999494</c:v>
                </c:pt>
                <c:pt idx="111">
                  <c:v>-6.4499999999999496</c:v>
                </c:pt>
                <c:pt idx="112">
                  <c:v>-6.3999999999999497</c:v>
                </c:pt>
                <c:pt idx="113">
                  <c:v>-6.3499999999999499</c:v>
                </c:pt>
                <c:pt idx="114">
                  <c:v>-6.2999999999999501</c:v>
                </c:pt>
                <c:pt idx="115">
                  <c:v>-6.2499999999999503</c:v>
                </c:pt>
                <c:pt idx="116">
                  <c:v>-6.1999999999999504</c:v>
                </c:pt>
                <c:pt idx="117">
                  <c:v>-6.1499999999999506</c:v>
                </c:pt>
                <c:pt idx="118">
                  <c:v>-6.0999999999999508</c:v>
                </c:pt>
                <c:pt idx="119">
                  <c:v>-6.049999999999951</c:v>
                </c:pt>
                <c:pt idx="120">
                  <c:v>-5.9999999999999512</c:v>
                </c:pt>
                <c:pt idx="121">
                  <c:v>-5.9499999999999513</c:v>
                </c:pt>
                <c:pt idx="122">
                  <c:v>-5.8999999999999515</c:v>
                </c:pt>
                <c:pt idx="123">
                  <c:v>-5.8499999999999517</c:v>
                </c:pt>
                <c:pt idx="124">
                  <c:v>-5.7999999999999519</c:v>
                </c:pt>
                <c:pt idx="125">
                  <c:v>-5.749999999999952</c:v>
                </c:pt>
                <c:pt idx="126">
                  <c:v>-5.6999999999999522</c:v>
                </c:pt>
                <c:pt idx="127">
                  <c:v>-5.6499999999999524</c:v>
                </c:pt>
                <c:pt idx="128">
                  <c:v>-5.5999999999999526</c:v>
                </c:pt>
                <c:pt idx="129">
                  <c:v>-5.5499999999999527</c:v>
                </c:pt>
                <c:pt idx="130">
                  <c:v>-5.4999999999999529</c:v>
                </c:pt>
                <c:pt idx="131">
                  <c:v>-5.4499999999999531</c:v>
                </c:pt>
                <c:pt idx="132">
                  <c:v>-5.3999999999999533</c:v>
                </c:pt>
                <c:pt idx="133">
                  <c:v>-5.3499999999999535</c:v>
                </c:pt>
                <c:pt idx="134">
                  <c:v>-5.2999999999999536</c:v>
                </c:pt>
                <c:pt idx="135">
                  <c:v>-5.2499999999999538</c:v>
                </c:pt>
                <c:pt idx="136">
                  <c:v>-5.199999999999954</c:v>
                </c:pt>
                <c:pt idx="137">
                  <c:v>-5.1499999999999542</c:v>
                </c:pt>
                <c:pt idx="138">
                  <c:v>-5.0999999999999543</c:v>
                </c:pt>
                <c:pt idx="139">
                  <c:v>-5.0499999999999545</c:v>
                </c:pt>
                <c:pt idx="140">
                  <c:v>-4.9999999999999547</c:v>
                </c:pt>
                <c:pt idx="141">
                  <c:v>-4.9499999999999549</c:v>
                </c:pt>
                <c:pt idx="142">
                  <c:v>-4.8999999999999551</c:v>
                </c:pt>
                <c:pt idx="143">
                  <c:v>-4.8499999999999552</c:v>
                </c:pt>
                <c:pt idx="144">
                  <c:v>-4.7999999999999554</c:v>
                </c:pt>
                <c:pt idx="145">
                  <c:v>-4.7499999999999556</c:v>
                </c:pt>
                <c:pt idx="146">
                  <c:v>-4.6999999999999558</c:v>
                </c:pt>
                <c:pt idx="147">
                  <c:v>-4.6499999999999559</c:v>
                </c:pt>
                <c:pt idx="148">
                  <c:v>-4.5999999999999561</c:v>
                </c:pt>
                <c:pt idx="149">
                  <c:v>-4.5499999999999563</c:v>
                </c:pt>
                <c:pt idx="150">
                  <c:v>-4.4999999999999565</c:v>
                </c:pt>
                <c:pt idx="151">
                  <c:v>-4.4499999999999567</c:v>
                </c:pt>
                <c:pt idx="152">
                  <c:v>-4.3999999999999568</c:v>
                </c:pt>
                <c:pt idx="153">
                  <c:v>-4.349999999999957</c:v>
                </c:pt>
                <c:pt idx="154">
                  <c:v>-4.2999999999999572</c:v>
                </c:pt>
                <c:pt idx="155">
                  <c:v>-4.2499999999999574</c:v>
                </c:pt>
                <c:pt idx="156">
                  <c:v>-4.1999999999999575</c:v>
                </c:pt>
                <c:pt idx="157">
                  <c:v>-4.1499999999999577</c:v>
                </c:pt>
                <c:pt idx="158">
                  <c:v>-4.0999999999999579</c:v>
                </c:pt>
                <c:pt idx="159">
                  <c:v>-4.0499999999999581</c:v>
                </c:pt>
                <c:pt idx="160">
                  <c:v>-3.9999999999999583</c:v>
                </c:pt>
                <c:pt idx="161">
                  <c:v>-3.9499999999999584</c:v>
                </c:pt>
                <c:pt idx="162">
                  <c:v>-3.8999999999999586</c:v>
                </c:pt>
                <c:pt idx="163">
                  <c:v>-3.8499999999999588</c:v>
                </c:pt>
                <c:pt idx="164">
                  <c:v>-3.799999999999959</c:v>
                </c:pt>
                <c:pt idx="165">
                  <c:v>-3.7499999999999591</c:v>
                </c:pt>
                <c:pt idx="166">
                  <c:v>-3.6999999999999593</c:v>
                </c:pt>
                <c:pt idx="167">
                  <c:v>-3.6499999999999595</c:v>
                </c:pt>
                <c:pt idx="168">
                  <c:v>-3.5999999999999597</c:v>
                </c:pt>
                <c:pt idx="169">
                  <c:v>-3.5499999999999599</c:v>
                </c:pt>
                <c:pt idx="170">
                  <c:v>-3.49999999999996</c:v>
                </c:pt>
                <c:pt idx="171">
                  <c:v>-3.4499999999999602</c:v>
                </c:pt>
                <c:pt idx="172">
                  <c:v>-3.3999999999999604</c:v>
                </c:pt>
                <c:pt idx="173">
                  <c:v>-3.3499999999999606</c:v>
                </c:pt>
                <c:pt idx="174">
                  <c:v>-3.2999999999999607</c:v>
                </c:pt>
                <c:pt idx="175">
                  <c:v>-3.2499999999999609</c:v>
                </c:pt>
                <c:pt idx="176">
                  <c:v>-3.1999999999999611</c:v>
                </c:pt>
                <c:pt idx="177">
                  <c:v>-3.1499999999999613</c:v>
                </c:pt>
                <c:pt idx="178">
                  <c:v>-3.0999999999999615</c:v>
                </c:pt>
                <c:pt idx="179">
                  <c:v>-3.0499999999999616</c:v>
                </c:pt>
                <c:pt idx="180">
                  <c:v>-2.9999999999999618</c:v>
                </c:pt>
                <c:pt idx="181">
                  <c:v>-2.949999999999962</c:v>
                </c:pt>
                <c:pt idx="182">
                  <c:v>-2.8999999999999622</c:v>
                </c:pt>
                <c:pt idx="183">
                  <c:v>-2.8499999999999623</c:v>
                </c:pt>
                <c:pt idx="184">
                  <c:v>-2.7999999999999625</c:v>
                </c:pt>
                <c:pt idx="185">
                  <c:v>-2.7499999999999627</c:v>
                </c:pt>
                <c:pt idx="186">
                  <c:v>-2.6999999999999629</c:v>
                </c:pt>
                <c:pt idx="187">
                  <c:v>-2.6499999999999631</c:v>
                </c:pt>
                <c:pt idx="188">
                  <c:v>-2.5999999999999632</c:v>
                </c:pt>
                <c:pt idx="189">
                  <c:v>-2.5499999999999634</c:v>
                </c:pt>
                <c:pt idx="190">
                  <c:v>-2.4999999999999636</c:v>
                </c:pt>
                <c:pt idx="191">
                  <c:v>-2.4499999999999638</c:v>
                </c:pt>
                <c:pt idx="192">
                  <c:v>-2.3999999999999639</c:v>
                </c:pt>
                <c:pt idx="193">
                  <c:v>-2.3499999999999641</c:v>
                </c:pt>
                <c:pt idx="194">
                  <c:v>-2.2999999999999643</c:v>
                </c:pt>
                <c:pt idx="195">
                  <c:v>-2.2499999999999645</c:v>
                </c:pt>
                <c:pt idx="196">
                  <c:v>-2.1999999999999647</c:v>
                </c:pt>
                <c:pt idx="197">
                  <c:v>-2.1499999999999648</c:v>
                </c:pt>
                <c:pt idx="198">
                  <c:v>-2.099999999999965</c:v>
                </c:pt>
                <c:pt idx="199">
                  <c:v>-2.0499999999999652</c:v>
                </c:pt>
                <c:pt idx="200">
                  <c:v>-1.9999999999999651</c:v>
                </c:pt>
                <c:pt idx="201">
                  <c:v>-1.9499999999999651</c:v>
                </c:pt>
                <c:pt idx="202">
                  <c:v>-1.8999999999999651</c:v>
                </c:pt>
                <c:pt idx="203">
                  <c:v>-1.849999999999965</c:v>
                </c:pt>
                <c:pt idx="204">
                  <c:v>-1.799999999999965</c:v>
                </c:pt>
                <c:pt idx="205">
                  <c:v>-1.7499999999999649</c:v>
                </c:pt>
                <c:pt idx="206">
                  <c:v>-1.6999999999999649</c:v>
                </c:pt>
                <c:pt idx="207">
                  <c:v>-1.6499999999999648</c:v>
                </c:pt>
                <c:pt idx="208">
                  <c:v>-1.5999999999999648</c:v>
                </c:pt>
                <c:pt idx="209">
                  <c:v>-1.5499999999999647</c:v>
                </c:pt>
                <c:pt idx="210">
                  <c:v>-1.4999999999999647</c:v>
                </c:pt>
                <c:pt idx="211">
                  <c:v>-1.4499999999999647</c:v>
                </c:pt>
                <c:pt idx="212">
                  <c:v>-1.3999999999999646</c:v>
                </c:pt>
                <c:pt idx="213">
                  <c:v>-1.3499999999999646</c:v>
                </c:pt>
                <c:pt idx="214">
                  <c:v>-1.2999999999999645</c:v>
                </c:pt>
                <c:pt idx="215">
                  <c:v>-1.2499999999999645</c:v>
                </c:pt>
                <c:pt idx="216">
                  <c:v>-1.1999999999999644</c:v>
                </c:pt>
                <c:pt idx="217">
                  <c:v>-1.1499999999999644</c:v>
                </c:pt>
                <c:pt idx="218">
                  <c:v>-1.0999999999999643</c:v>
                </c:pt>
                <c:pt idx="219">
                  <c:v>-1.0499999999999643</c:v>
                </c:pt>
                <c:pt idx="220">
                  <c:v>-0.99999999999996425</c:v>
                </c:pt>
                <c:pt idx="221">
                  <c:v>-0.94999999999996421</c:v>
                </c:pt>
                <c:pt idx="222">
                  <c:v>-0.89999999999996416</c:v>
                </c:pt>
                <c:pt idx="223">
                  <c:v>-0.84999999999996412</c:v>
                </c:pt>
                <c:pt idx="224">
                  <c:v>-0.79999999999996407</c:v>
                </c:pt>
                <c:pt idx="225">
                  <c:v>-0.74999999999996403</c:v>
                </c:pt>
                <c:pt idx="226">
                  <c:v>-0.69999999999996398</c:v>
                </c:pt>
                <c:pt idx="227">
                  <c:v>-0.64999999999996394</c:v>
                </c:pt>
                <c:pt idx="228">
                  <c:v>-0.5999999999999639</c:v>
                </c:pt>
                <c:pt idx="229">
                  <c:v>-0.54999999999996385</c:v>
                </c:pt>
                <c:pt idx="230">
                  <c:v>-0.49999999999996386</c:v>
                </c:pt>
                <c:pt idx="231">
                  <c:v>-0.44999999999996387</c:v>
                </c:pt>
                <c:pt idx="232">
                  <c:v>-0.39999999999996388</c:v>
                </c:pt>
                <c:pt idx="233">
                  <c:v>-0.3499999999999639</c:v>
                </c:pt>
                <c:pt idx="234">
                  <c:v>-0.29999999999996391</c:v>
                </c:pt>
                <c:pt idx="235">
                  <c:v>-0.24999999999996392</c:v>
                </c:pt>
                <c:pt idx="236">
                  <c:v>-0.19999999999996393</c:v>
                </c:pt>
                <c:pt idx="237">
                  <c:v>-0.14999999999996394</c:v>
                </c:pt>
                <c:pt idx="238">
                  <c:v>-9.9999999999963937E-2</c:v>
                </c:pt>
                <c:pt idx="239">
                  <c:v>-4.9999999999963934E-2</c:v>
                </c:pt>
                <c:pt idx="240">
                  <c:v>3.6068370512509773E-14</c:v>
                </c:pt>
                <c:pt idx="241">
                  <c:v>5.0000000000036071E-2</c:v>
                </c:pt>
                <c:pt idx="242">
                  <c:v>0.10000000000003607</c:v>
                </c:pt>
                <c:pt idx="243">
                  <c:v>0.15000000000003608</c:v>
                </c:pt>
                <c:pt idx="244">
                  <c:v>0.20000000000003609</c:v>
                </c:pt>
                <c:pt idx="245">
                  <c:v>0.25000000000003608</c:v>
                </c:pt>
                <c:pt idx="246">
                  <c:v>0.30000000000003607</c:v>
                </c:pt>
                <c:pt idx="247">
                  <c:v>0.35000000000003606</c:v>
                </c:pt>
                <c:pt idx="248">
                  <c:v>0.40000000000003605</c:v>
                </c:pt>
                <c:pt idx="249">
                  <c:v>0.45000000000003604</c:v>
                </c:pt>
                <c:pt idx="250">
                  <c:v>0.50000000000003608</c:v>
                </c:pt>
                <c:pt idx="251">
                  <c:v>0.55000000000003613</c:v>
                </c:pt>
                <c:pt idx="252">
                  <c:v>0.60000000000003617</c:v>
                </c:pt>
                <c:pt idx="253">
                  <c:v>0.65000000000003622</c:v>
                </c:pt>
                <c:pt idx="254">
                  <c:v>0.70000000000003626</c:v>
                </c:pt>
                <c:pt idx="255">
                  <c:v>0.7500000000000363</c:v>
                </c:pt>
                <c:pt idx="256">
                  <c:v>0.80000000000003635</c:v>
                </c:pt>
                <c:pt idx="257">
                  <c:v>0.85000000000003639</c:v>
                </c:pt>
                <c:pt idx="258">
                  <c:v>0.90000000000003644</c:v>
                </c:pt>
                <c:pt idx="259">
                  <c:v>0.95000000000003648</c:v>
                </c:pt>
                <c:pt idx="260">
                  <c:v>0</c:v>
                </c:pt>
                <c:pt idx="261">
                  <c:v>0.05</c:v>
                </c:pt>
                <c:pt idx="262">
                  <c:v>0.1</c:v>
                </c:pt>
                <c:pt idx="263">
                  <c:v>0.15000000000000002</c:v>
                </c:pt>
                <c:pt idx="264">
                  <c:v>0.2</c:v>
                </c:pt>
                <c:pt idx="265">
                  <c:v>0.25</c:v>
                </c:pt>
                <c:pt idx="266">
                  <c:v>0.3</c:v>
                </c:pt>
                <c:pt idx="267">
                  <c:v>0.35</c:v>
                </c:pt>
                <c:pt idx="268">
                  <c:v>0.39999999999999997</c:v>
                </c:pt>
                <c:pt idx="269">
                  <c:v>0.44999999999999996</c:v>
                </c:pt>
                <c:pt idx="270">
                  <c:v>0.49999999999999994</c:v>
                </c:pt>
                <c:pt idx="271">
                  <c:v>0.54999999999999993</c:v>
                </c:pt>
                <c:pt idx="272">
                  <c:v>0.6</c:v>
                </c:pt>
                <c:pt idx="273">
                  <c:v>0.65</c:v>
                </c:pt>
                <c:pt idx="274">
                  <c:v>0.70000000000000007</c:v>
                </c:pt>
                <c:pt idx="275">
                  <c:v>0.75000000000000011</c:v>
                </c:pt>
                <c:pt idx="276">
                  <c:v>0.80000000000000016</c:v>
                </c:pt>
                <c:pt idx="277">
                  <c:v>0.8500000000000002</c:v>
                </c:pt>
                <c:pt idx="278">
                  <c:v>0.90000000000000024</c:v>
                </c:pt>
                <c:pt idx="279">
                  <c:v>0.95000000000000029</c:v>
                </c:pt>
                <c:pt idx="280">
                  <c:v>1.0000000000000002</c:v>
                </c:pt>
                <c:pt idx="281">
                  <c:v>0</c:v>
                </c:pt>
                <c:pt idx="282">
                  <c:v>0.05</c:v>
                </c:pt>
                <c:pt idx="283">
                  <c:v>0.1</c:v>
                </c:pt>
                <c:pt idx="284">
                  <c:v>0.15000000000000002</c:v>
                </c:pt>
                <c:pt idx="285">
                  <c:v>0.2</c:v>
                </c:pt>
                <c:pt idx="286">
                  <c:v>0.25</c:v>
                </c:pt>
                <c:pt idx="287">
                  <c:v>0.3</c:v>
                </c:pt>
                <c:pt idx="288">
                  <c:v>0.35</c:v>
                </c:pt>
                <c:pt idx="289">
                  <c:v>0.39999999999999997</c:v>
                </c:pt>
                <c:pt idx="290">
                  <c:v>0.44999999999999996</c:v>
                </c:pt>
                <c:pt idx="291">
                  <c:v>0.49999999999999994</c:v>
                </c:pt>
                <c:pt idx="292">
                  <c:v>0.54999999999999993</c:v>
                </c:pt>
                <c:pt idx="293">
                  <c:v>0.6</c:v>
                </c:pt>
              </c:numCache>
            </c:numRef>
          </c:xVal>
          <c:yVal>
            <c:numRef>
              <c:f>'Ag-tiossulfato'!$C$51:$C$344</c:f>
              <c:numCache>
                <c:formatCode>0.0E+00</c:formatCode>
                <c:ptCount val="294"/>
                <c:pt idx="0">
                  <c:v>0.99934632705728188</c:v>
                </c:pt>
                <c:pt idx="1">
                  <c:v>0.99926662538536692</c:v>
                </c:pt>
                <c:pt idx="2">
                  <c:v>0.99917721377077229</c:v>
                </c:pt>
                <c:pt idx="3">
                  <c:v>0.9990769113342588</c:v>
                </c:pt>
                <c:pt idx="4">
                  <c:v>0.99896439411857707</c:v>
                </c:pt>
                <c:pt idx="5">
                  <c:v>0.99883817789122287</c:v>
                </c:pt>
                <c:pt idx="6">
                  <c:v>0.99869659891601459</c:v>
                </c:pt>
                <c:pt idx="7">
                  <c:v>0.99853779246289565</c:v>
                </c:pt>
                <c:pt idx="8">
                  <c:v>0.99835966880164762</c:v>
                </c:pt>
                <c:pt idx="9">
                  <c:v>0.99815988639968622</c:v>
                </c:pt>
                <c:pt idx="10">
                  <c:v>0.99793582201688347</c:v>
                </c:pt>
                <c:pt idx="11">
                  <c:v>0.99768453736155682</c:v>
                </c:pt>
                <c:pt idx="12">
                  <c:v>0.99740274194161882</c:v>
                </c:pt>
                <c:pt idx="13">
                  <c:v>0.99708675171375782</c:v>
                </c:pt>
                <c:pt idx="14">
                  <c:v>0.99673244310198184</c:v>
                </c:pt>
                <c:pt idx="15">
                  <c:v>0.99633520192563962</c:v>
                </c:pt>
                <c:pt idx="16">
                  <c:v>0.99588986674722424</c:v>
                </c:pt>
                <c:pt idx="17">
                  <c:v>0.99539066612321958</c:v>
                </c:pt>
                <c:pt idx="18">
                  <c:v>0.99483114921888049</c:v>
                </c:pt>
                <c:pt idx="19">
                  <c:v>0.99420410923249114</c:v>
                </c:pt>
                <c:pt idx="20">
                  <c:v>0.99350149906949914</c:v>
                </c:pt>
                <c:pt idx="21">
                  <c:v>0.99271433871582981</c:v>
                </c:pt>
                <c:pt idx="22">
                  <c:v>0.99183261378770537</c:v>
                </c:pt>
                <c:pt idx="23">
                  <c:v>0.99084516478852214</c:v>
                </c:pt>
                <c:pt idx="24">
                  <c:v>0.9897395666894937</c:v>
                </c:pt>
                <c:pt idx="25">
                  <c:v>0.98850199857912424</c:v>
                </c:pt>
                <c:pt idx="26">
                  <c:v>0.98711710330845126</c:v>
                </c:pt>
                <c:pt idx="27">
                  <c:v>0.98556783730783348</c:v>
                </c:pt>
                <c:pt idx="28">
                  <c:v>0.98383531108273725</c:v>
                </c:pt>
                <c:pt idx="29">
                  <c:v>0.98189862132885775</c:v>
                </c:pt>
                <c:pt idx="30">
                  <c:v>0.97973467616188348</c:v>
                </c:pt>
                <c:pt idx="31">
                  <c:v>0.97731801565741316</c:v>
                </c:pt>
                <c:pt idx="32">
                  <c:v>0.97462063076680783</c:v>
                </c:pt>
                <c:pt idx="33">
                  <c:v>0.97161178474054444</c:v>
                </c:pt>
                <c:pt idx="34">
                  <c:v>0.96825784247629998</c:v>
                </c:pt>
                <c:pt idx="35">
                  <c:v>0.96452211473514748</c:v>
                </c:pt>
                <c:pt idx="36">
                  <c:v>0.96036472594891642</c:v>
                </c:pt>
                <c:pt idx="37">
                  <c:v>0.95574251637526864</c:v>
                </c:pt>
                <c:pt idx="38">
                  <c:v>0.95060899162485268</c:v>
                </c:pt>
                <c:pt idx="39">
                  <c:v>0.94491433503898525</c:v>
                </c:pt>
                <c:pt idx="40">
                  <c:v>0.9386055009492954</c:v>
                </c:pt>
                <c:pt idx="41">
                  <c:v>0.93162640936360452</c:v>
                </c:pt>
                <c:pt idx="42">
                  <c:v>0.92391826489121875</c:v>
                </c:pt>
                <c:pt idx="43">
                  <c:v>0.91542002446468229</c:v>
                </c:pt>
                <c:pt idx="44">
                  <c:v>0.90606903926631877</c:v>
                </c:pt>
                <c:pt idx="45">
                  <c:v>0.8958018957699232</c:v>
                </c:pt>
                <c:pt idx="46">
                  <c:v>0.88455547842425397</c:v>
                </c:pt>
                <c:pt idx="47">
                  <c:v>0.87226827164575416</c:v>
                </c:pt>
                <c:pt idx="48">
                  <c:v>0.85888191086090138</c:v>
                </c:pt>
                <c:pt idx="49">
                  <c:v>0.84434298082892911</c:v>
                </c:pt>
                <c:pt idx="50">
                  <c:v>0.82860504405826785</c:v>
                </c:pt>
                <c:pt idx="51">
                  <c:v>0.81163086281085761</c:v>
                </c:pt>
                <c:pt idx="52">
                  <c:v>0.79339475546307814</c:v>
                </c:pt>
                <c:pt idx="53">
                  <c:v>0.77388500299778418</c:v>
                </c:pt>
                <c:pt idx="54">
                  <c:v>0.75310619602713103</c:v>
                </c:pt>
                <c:pt idx="55">
                  <c:v>0.73108138964860714</c:v>
                </c:pt>
                <c:pt idx="56">
                  <c:v>0.70785391592283242</c:v>
                </c:pt>
                <c:pt idx="57">
                  <c:v>0.68348869548204216</c:v>
                </c:pt>
                <c:pt idx="58">
                  <c:v>0.65807289423271342</c:v>
                </c:pt>
                <c:pt idx="59">
                  <c:v>0.63171579100047115</c:v>
                </c:pt>
                <c:pt idx="60">
                  <c:v>0.60454775845631481</c:v>
                </c:pt>
                <c:pt idx="61">
                  <c:v>0.57671831178855648</c:v>
                </c:pt>
                <c:pt idx="62">
                  <c:v>0.5483932438663488</c:v>
                </c:pt>
                <c:pt idx="63">
                  <c:v>0.51975093616986023</c:v>
                </c:pt>
                <c:pt idx="64">
                  <c:v>0.4909780038021595</c:v>
                </c:pt>
                <c:pt idx="65">
                  <c:v>0.46226449197623426</c:v>
                </c:pt>
                <c:pt idx="66">
                  <c:v>0.43379888268360095</c:v>
                </c:pt>
                <c:pt idx="67">
                  <c:v>0.40576318808421813</c:v>
                </c:pt>
                <c:pt idx="68">
                  <c:v>0.37832839898481552</c:v>
                </c:pt>
                <c:pt idx="69">
                  <c:v>0.35165052375621136</c:v>
                </c:pt>
                <c:pt idx="70">
                  <c:v>0.32586739979884238</c:v>
                </c:pt>
                <c:pt idx="71">
                  <c:v>0.30109639337545169</c:v>
                </c:pt>
                <c:pt idx="72">
                  <c:v>0.27743303268494429</c:v>
                </c:pt>
                <c:pt idx="73">
                  <c:v>0.25495055161500141</c:v>
                </c:pt>
                <c:pt idx="74">
                  <c:v>0.23370026437719776</c:v>
                </c:pt>
                <c:pt idx="75">
                  <c:v>0.21371264862390446</c:v>
                </c:pt>
                <c:pt idx="76">
                  <c:v>0.19499898856212178</c:v>
                </c:pt>
                <c:pt idx="77">
                  <c:v>0.17755341958254639</c:v>
                </c:pt>
                <c:pt idx="78">
                  <c:v>0.16135521980423667</c:v>
                </c:pt>
                <c:pt idx="79">
                  <c:v>0.14637120841537674</c:v>
                </c:pt>
                <c:pt idx="80">
                  <c:v>0.13255813210675763</c:v>
                </c:pt>
                <c:pt idx="81">
                  <c:v>0.11986494576529144</c:v>
                </c:pt>
                <c:pt idx="82">
                  <c:v>0.10823491899555567</c:v>
                </c:pt>
                <c:pt idx="83">
                  <c:v>9.760752378647658E-2</c:v>
                </c:pt>
                <c:pt idx="84">
                  <c:v>8.7920079327610784E-2</c:v>
                </c:pt>
                <c:pt idx="85">
                  <c:v>7.910914688501966E-2</c:v>
                </c:pt>
                <c:pt idx="86">
                  <c:v>7.1111680599617741E-2</c:v>
                </c:pt>
                <c:pt idx="87">
                  <c:v>6.3865949289816426E-2</c:v>
                </c:pt>
                <c:pt idx="88">
                  <c:v>5.7312250283746077E-2</c:v>
                </c:pt>
                <c:pt idx="89">
                  <c:v>5.139343954864898E-2</c:v>
                </c:pt>
                <c:pt idx="90">
                  <c:v>4.6055303524311871E-2</c:v>
                </c:pt>
                <c:pt idx="91">
                  <c:v>4.124679766443011E-2</c:v>
                </c:pt>
                <c:pt idx="92">
                  <c:v>3.6920175233063651E-2</c:v>
                </c:pt>
                <c:pt idx="93">
                  <c:v>3.3031027794084983E-2</c:v>
                </c:pt>
                <c:pt idx="94">
                  <c:v>2.9538256382454595E-2</c:v>
                </c:pt>
                <c:pt idx="95">
                  <c:v>2.640398978875309E-2</c:v>
                </c:pt>
                <c:pt idx="96">
                  <c:v>2.3593463884454966E-2</c:v>
                </c:pt>
                <c:pt idx="97">
                  <c:v>2.1074873570197883E-2</c:v>
                </c:pt>
                <c:pt idx="98">
                  <c:v>1.8819206804246126E-2</c:v>
                </c:pt>
                <c:pt idx="99">
                  <c:v>1.6800068292532763E-2</c:v>
                </c:pt>
                <c:pt idx="100">
                  <c:v>1.4993498801324084E-2</c:v>
                </c:pt>
                <c:pt idx="101">
                  <c:v>1.3377794679722985E-2</c:v>
                </c:pt>
                <c:pt idx="102">
                  <c:v>1.193333103362576E-2</c:v>
                </c:pt>
                <c:pt idx="103">
                  <c:v>1.0642391052056098E-2</c:v>
                </c:pt>
                <c:pt idx="104">
                  <c:v>9.4890032257321805E-3</c:v>
                </c:pt>
                <c:pt idx="105">
                  <c:v>8.4587875910529398E-3</c:v>
                </c:pt>
                <c:pt idx="106">
                  <c:v>7.5388116565512329E-3</c:v>
                </c:pt>
                <c:pt idx="107">
                  <c:v>6.7174563014820426E-3</c:v>
                </c:pt>
                <c:pt idx="108">
                  <c:v>5.9842916582644309E-3</c:v>
                </c:pt>
                <c:pt idx="109">
                  <c:v>5.3299627851799928E-3</c:v>
                </c:pt>
                <c:pt idx="110">
                  <c:v>4.7460847887019E-3</c:v>
                </c:pt>
                <c:pt idx="111">
                  <c:v>4.2251469540122754E-3</c:v>
                </c:pt>
                <c:pt idx="112">
                  <c:v>3.7604253776256846E-3</c:v>
                </c:pt>
                <c:pt idx="113">
                  <c:v>3.3459035593265602E-3</c:v>
                </c:pt>
                <c:pt idx="114">
                  <c:v>2.9762003951416941E-3</c:v>
                </c:pt>
                <c:pt idx="115">
                  <c:v>2.6465050134061767E-3</c:v>
                </c:pt>
                <c:pt idx="116">
                  <c:v>2.3525179078364719E-3</c:v>
                </c:pt>
                <c:pt idx="117">
                  <c:v>2.090397841498795E-3</c:v>
                </c:pt>
                <c:pt idx="118">
                  <c:v>1.8567140209988979E-3</c:v>
                </c:pt>
                <c:pt idx="119">
                  <c:v>1.6484030690701757E-3</c:v>
                </c:pt>
                <c:pt idx="120">
                  <c:v>1.4627303544376918E-3</c:v>
                </c:pt>
                <c:pt idx="121">
                  <c:v>1.2972552692144096E-3</c:v>
                </c:pt>
                <c:pt idx="122">
                  <c:v>1.1498000752811336E-3</c:v>
                </c:pt>
                <c:pt idx="123">
                  <c:v>1.0184219714976315E-3</c:v>
                </c:pt>
                <c:pt idx="124">
                  <c:v>9.0138806276601974E-4</c:v>
                </c:pt>
                <c:pt idx="125">
                  <c:v>7.9715293964592289E-4</c:v>
                </c:pt>
                <c:pt idx="126">
                  <c:v>7.0433860324827055E-4</c:v>
                </c:pt>
                <c:pt idx="127">
                  <c:v>6.2171649444462968E-4</c:v>
                </c:pt>
                <c:pt idx="128">
                  <c:v>5.4819140902432055E-4</c:v>
                </c:pt>
                <c:pt idx="129">
                  <c:v>4.8278710136604347E-4</c:v>
                </c:pt>
                <c:pt idx="130">
                  <c:v>4.2463339855523178E-4</c:v>
                </c:pt>
                <c:pt idx="131">
                  <c:v>3.7295466478784434E-4</c:v>
                </c:pt>
                <c:pt idx="132">
                  <c:v>3.2705947248278726E-4</c:v>
                </c:pt>
                <c:pt idx="133">
                  <c:v>2.8633135190528147E-4</c:v>
                </c:pt>
                <c:pt idx="134">
                  <c:v>2.5022050539557738E-4</c:v>
                </c:pt>
                <c:pt idx="135">
                  <c:v>2.1823638558810557E-4</c:v>
                </c:pt>
                <c:pt idx="136">
                  <c:v>1.8994104934235662E-4</c:v>
                </c:pt>
                <c:pt idx="137">
                  <c:v>1.6494321048501182E-4</c:v>
                </c:pt>
                <c:pt idx="138">
                  <c:v>1.428929248232631E-4</c:v>
                </c:pt>
                <c:pt idx="139">
                  <c:v>1.2347685011800181E-4</c:v>
                </c:pt>
                <c:pt idx="140">
                  <c:v>1.0641403164809505E-4</c:v>
                </c:pt>
                <c:pt idx="141">
                  <c:v>9.1452170484567088E-5</c:v>
                </c:pt>
                <c:pt idx="142">
                  <c:v>7.8364336481996356E-5</c:v>
                </c:pt>
                <c:pt idx="143">
                  <c:v>6.6946091211033686E-5</c:v>
                </c:pt>
                <c:pt idx="144">
                  <c:v>5.7012987645840215E-5</c:v>
                </c:pt>
                <c:pt idx="145">
                  <c:v>4.8398413581544805E-5</c:v>
                </c:pt>
                <c:pt idx="146">
                  <c:v>4.0951744851813103E-5</c:v>
                </c:pt>
                <c:pt idx="147">
                  <c:v>3.4536772950152034E-5</c:v>
                </c:pt>
                <c:pt idx="148">
                  <c:v>2.9030370221344414E-5</c:v>
                </c:pt>
                <c:pt idx="149">
                  <c:v>2.4321354973138851E-5</c:v>
                </c:pt>
                <c:pt idx="150">
                  <c:v>2.0309519159027012E-5</c:v>
                </c:pt>
                <c:pt idx="151">
                  <c:v>1.6904783014176101E-5</c:v>
                </c:pt>
                <c:pt idx="152">
                  <c:v>1.4026444264071975E-5</c:v>
                </c:pt>
                <c:pt idx="153">
                  <c:v>1.1602494097471269E-5</c:v>
                </c:pt>
                <c:pt idx="154">
                  <c:v>9.5689776215107467E-6</c:v>
                </c:pt>
                <c:pt idx="155">
                  <c:v>7.8693824853572229E-6</c:v>
                </c:pt>
                <c:pt idx="156">
                  <c:v>6.4540452221326406E-6</c:v>
                </c:pt>
                <c:pt idx="157">
                  <c:v>5.279570126459886E-6</c:v>
                </c:pt>
                <c:pt idx="158">
                  <c:v>4.3082597930367867E-6</c:v>
                </c:pt>
                <c:pt idx="159">
                  <c:v>3.5075595894049931E-6</c:v>
                </c:pt>
                <c:pt idx="160">
                  <c:v>2.8495202873686791E-6</c:v>
                </c:pt>
                <c:pt idx="161">
                  <c:v>2.3102839343125815E-6</c:v>
                </c:pt>
                <c:pt idx="162">
                  <c:v>1.8695980050452065E-6</c:v>
                </c:pt>
                <c:pt idx="163">
                  <c:v>1.5103621812773507E-6</c:v>
                </c:pt>
                <c:pt idx="164">
                  <c:v>1.2182110088657079E-6</c:v>
                </c:pt>
                <c:pt idx="165">
                  <c:v>9.8113440523646914E-7</c:v>
                </c:pt>
                <c:pt idx="166">
                  <c:v>7.8913670829675308E-7</c:v>
                </c:pt>
                <c:pt idx="167">
                  <c:v>6.3393379874608978E-7</c:v>
                </c:pt>
                <c:pt idx="168">
                  <c:v>5.0868686505275744E-7</c:v>
                </c:pt>
                <c:pt idx="169">
                  <c:v>4.0777064724245055E-7</c:v>
                </c:pt>
                <c:pt idx="170">
                  <c:v>3.2657349294808091E-7</c:v>
                </c:pt>
                <c:pt idx="171">
                  <c:v>2.6132626644783037E-7</c:v>
                </c:pt>
                <c:pt idx="172">
                  <c:v>2.0895703618352169E-7</c:v>
                </c:pt>
                <c:pt idx="173">
                  <c:v>1.6696849124859972E-7</c:v>
                </c:pt>
                <c:pt idx="174">
                  <c:v>1.3333516568736243E-7</c:v>
                </c:pt>
                <c:pt idx="175">
                  <c:v>1.064177478617883E-7</c:v>
                </c:pt>
                <c:pt idx="176">
                  <c:v>8.4891992565053496E-8</c:v>
                </c:pt>
                <c:pt idx="177">
                  <c:v>6.7690013702191809E-8</c:v>
                </c:pt>
                <c:pt idx="178">
                  <c:v>5.3951998481051423E-8</c:v>
                </c:pt>
                <c:pt idx="179">
                  <c:v>4.2986638339791512E-8</c:v>
                </c:pt>
                <c:pt idx="180">
                  <c:v>3.4238809549600056E-8</c:v>
                </c:pt>
                <c:pt idx="181">
                  <c:v>2.7263253071512479E-8</c:v>
                </c:pt>
                <c:pt idx="182">
                  <c:v>2.1703196742022592E-8</c:v>
                </c:pt>
                <c:pt idx="183">
                  <c:v>1.7273032879807414E-8</c:v>
                </c:pt>
                <c:pt idx="184">
                  <c:v>1.3744311784985716E-8</c:v>
                </c:pt>
                <c:pt idx="185">
                  <c:v>1.0934437914984141E-8</c:v>
                </c:pt>
                <c:pt idx="186">
                  <c:v>8.6975627417937098E-9</c:v>
                </c:pt>
                <c:pt idx="187">
                  <c:v>6.9172585644048471E-9</c:v>
                </c:pt>
                <c:pt idx="188">
                  <c:v>5.5006330116904116E-9</c:v>
                </c:pt>
                <c:pt idx="189">
                  <c:v>4.3736066689447831E-9</c:v>
                </c:pt>
                <c:pt idx="190">
                  <c:v>3.477128078123837E-9</c:v>
                </c:pt>
                <c:pt idx="191">
                  <c:v>2.7641429877404786E-9</c:v>
                </c:pt>
                <c:pt idx="192">
                  <c:v>2.1971696515562937E-9</c:v>
                </c:pt>
                <c:pt idx="193">
                  <c:v>1.7463604859340724E-9</c:v>
                </c:pt>
                <c:pt idx="194">
                  <c:v>1.3879535987108538E-9</c:v>
                </c:pt>
                <c:pt idx="195">
                  <c:v>1.1030365338934601E-9</c:v>
                </c:pt>
                <c:pt idx="196">
                  <c:v>8.7655982290904558E-10</c:v>
                </c:pt>
                <c:pt idx="197">
                  <c:v>6.9655025060445336E-10</c:v>
                </c:pt>
                <c:pt idx="198">
                  <c:v>5.5348367650715737E-10</c:v>
                </c:pt>
                <c:pt idx="199">
                  <c:v>4.3978524746507221E-10</c:v>
                </c:pt>
                <c:pt idx="200">
                  <c:v>3.494312647549341E-10</c:v>
                </c:pt>
                <c:pt idx="201">
                  <c:v>2.7763212803270563E-10</c:v>
                </c:pt>
                <c:pt idx="202">
                  <c:v>2.2057991530320596E-10</c:v>
                </c:pt>
                <c:pt idx="203">
                  <c:v>1.7524747160981632E-10</c:v>
                </c:pt>
                <c:pt idx="204">
                  <c:v>1.3922853079000614E-10</c:v>
                </c:pt>
                <c:pt idx="205">
                  <c:v>1.106105148845895E-10</c:v>
                </c:pt>
                <c:pt idx="206">
                  <c:v>8.787334989213995E-11</c:v>
                </c:pt>
                <c:pt idx="207">
                  <c:v>6.9808989298494697E-11</c:v>
                </c:pt>
                <c:pt idx="208">
                  <c:v>5.5457416350165447E-11</c:v>
                </c:pt>
                <c:pt idx="209">
                  <c:v>4.4055757115187648E-11</c:v>
                </c:pt>
                <c:pt idx="210">
                  <c:v>3.4997822883558993E-11</c:v>
                </c:pt>
                <c:pt idx="211">
                  <c:v>2.7801947570487249E-11</c:v>
                </c:pt>
                <c:pt idx="212">
                  <c:v>2.2085421647358088E-11</c:v>
                </c:pt>
                <c:pt idx="213">
                  <c:v>1.7544171247824554E-11</c:v>
                </c:pt>
                <c:pt idx="214">
                  <c:v>1.3936607467720161E-11</c:v>
                </c:pt>
                <c:pt idx="215">
                  <c:v>1.1070790862387044E-11</c:v>
                </c:pt>
                <c:pt idx="216">
                  <c:v>8.7942312080841226E-12</c:v>
                </c:pt>
                <c:pt idx="217">
                  <c:v>6.9857818805687645E-12</c:v>
                </c:pt>
                <c:pt idx="218">
                  <c:v>5.5491990053239316E-12</c:v>
                </c:pt>
                <c:pt idx="219">
                  <c:v>4.4080236615456098E-12</c:v>
                </c:pt>
                <c:pt idx="220">
                  <c:v>3.5015155057584768E-12</c:v>
                </c:pt>
                <c:pt idx="221">
                  <c:v>2.7814219081634935E-12</c:v>
                </c:pt>
                <c:pt idx="222">
                  <c:v>2.2094110014404564E-12</c:v>
                </c:pt>
                <c:pt idx="223">
                  <c:v>1.7550322647039526E-12</c:v>
                </c:pt>
                <c:pt idx="224">
                  <c:v>1.3940962644414405E-12</c:v>
                </c:pt>
                <c:pt idx="225">
                  <c:v>1.1073874293014506E-12</c:v>
                </c:pt>
                <c:pt idx="226">
                  <c:v>8.7964142370414916E-13</c:v>
                </c:pt>
                <c:pt idx="227">
                  <c:v>6.9873274270085999E-13</c:v>
                </c:pt>
                <c:pt idx="228">
                  <c:v>5.5502932190756541E-13</c:v>
                </c:pt>
                <c:pt idx="229">
                  <c:v>4.4087983375281416E-13</c:v>
                </c:pt>
                <c:pt idx="230">
                  <c:v>3.5020639545274343E-13</c:v>
                </c:pt>
                <c:pt idx="231">
                  <c:v>2.7818101928863651E-13</c:v>
                </c:pt>
                <c:pt idx="232">
                  <c:v>2.2096858940049788E-13</c:v>
                </c:pt>
                <c:pt idx="233">
                  <c:v>1.7552268788041322E-13</c:v>
                </c:pt>
                <c:pt idx="234">
                  <c:v>1.3942340438710444E-13</c:v>
                </c:pt>
                <c:pt idx="235">
                  <c:v>1.1074849716855611E-13</c:v>
                </c:pt>
                <c:pt idx="236">
                  <c:v>8.7971047969693268E-14</c:v>
                </c:pt>
                <c:pt idx="237">
                  <c:v>6.987816314031663E-14</c:v>
                </c:pt>
                <c:pt idx="238">
                  <c:v>5.5506393296514602E-14</c:v>
                </c:pt>
                <c:pt idx="239">
                  <c:v>4.4090433682494772E-14</c:v>
                </c:pt>
                <c:pt idx="240">
                  <c:v>3.5022374250116548E-14</c:v>
                </c:pt>
                <c:pt idx="241">
                  <c:v>2.781933001857684E-14</c:v>
                </c:pt>
                <c:pt idx="242">
                  <c:v>2.2097728369019186E-14</c:v>
                </c:pt>
                <c:pt idx="243">
                  <c:v>1.7552884301684278E-14</c:v>
                </c:pt>
                <c:pt idx="244">
                  <c:v>1.3942776192197726E-14</c:v>
                </c:pt>
                <c:pt idx="245">
                  <c:v>1.1075158208718115E-14</c:v>
                </c:pt>
                <c:pt idx="246">
                  <c:v>8.7973231937562876E-15</c:v>
                </c:pt>
                <c:pt idx="247">
                  <c:v>6.9879709279197695E-15</c:v>
                </c:pt>
                <c:pt idx="248">
                  <c:v>5.5507487884087058E-15</c:v>
                </c:pt>
                <c:pt idx="249">
                  <c:v>4.4091208594350998E-15</c:v>
                </c:pt>
                <c:pt idx="250">
                  <c:v>3.5022922847716661E-15</c:v>
                </c:pt>
                <c:pt idx="251">
                  <c:v>2.7819718397208586E-15</c:v>
                </c:pt>
                <c:pt idx="252">
                  <c:v>2.2098003320837754E-15</c:v>
                </c:pt>
                <c:pt idx="253">
                  <c:v>1.7553078953172101E-15</c:v>
                </c:pt>
                <c:pt idx="254">
                  <c:v>1.394291399521783E-15</c:v>
                </c:pt>
                <c:pt idx="255">
                  <c:v>1.1075255765987097E-15</c:v>
                </c:pt>
                <c:pt idx="256">
                  <c:v>8.7973922591409397E-16</c:v>
                </c:pt>
                <c:pt idx="257">
                  <c:v>6.9880198225480287E-16</c:v>
                </c:pt>
                <c:pt idx="258">
                  <c:v>5.5507834032053543E-16</c:v>
                </c:pt>
                <c:pt idx="259">
                  <c:v>4.4091453648664523E-16</c:v>
                </c:pt>
                <c:pt idx="260">
                  <c:v>3.5022374250122367E-14</c:v>
                </c:pt>
                <c:pt idx="261">
                  <c:v>2.781933001858146E-14</c:v>
                </c:pt>
                <c:pt idx="262">
                  <c:v>2.2097728369022856E-14</c:v>
                </c:pt>
                <c:pt idx="263">
                  <c:v>1.7552884301687193E-14</c:v>
                </c:pt>
                <c:pt idx="264">
                  <c:v>1.3942776192200044E-14</c:v>
                </c:pt>
                <c:pt idx="265">
                  <c:v>1.1075158208719959E-14</c:v>
                </c:pt>
                <c:pt idx="266">
                  <c:v>8.7973231937577485E-15</c:v>
                </c:pt>
                <c:pt idx="267">
                  <c:v>6.9879709279209307E-15</c:v>
                </c:pt>
                <c:pt idx="268">
                  <c:v>5.5507487884096264E-15</c:v>
                </c:pt>
                <c:pt idx="269">
                  <c:v>4.4091208594358319E-15</c:v>
                </c:pt>
                <c:pt idx="270">
                  <c:v>3.5022922847722491E-15</c:v>
                </c:pt>
                <c:pt idx="271">
                  <c:v>2.7819718397213221E-15</c:v>
                </c:pt>
                <c:pt idx="272">
                  <c:v>2.2098003320841434E-15</c:v>
                </c:pt>
                <c:pt idx="273">
                  <c:v>1.7553078953175028E-15</c:v>
                </c:pt>
                <c:pt idx="274">
                  <c:v>1.3942913995220153E-15</c:v>
                </c:pt>
                <c:pt idx="275">
                  <c:v>1.1075255765988945E-15</c:v>
                </c:pt>
                <c:pt idx="276">
                  <c:v>8.797392259142406E-16</c:v>
                </c:pt>
                <c:pt idx="277">
                  <c:v>6.9880198225491933E-16</c:v>
                </c:pt>
                <c:pt idx="278">
                  <c:v>5.5507834032062792E-16</c:v>
                </c:pt>
                <c:pt idx="279">
                  <c:v>4.4091453648671859E-16</c:v>
                </c:pt>
                <c:pt idx="280">
                  <c:v>3.5023096333092543E-16</c:v>
                </c:pt>
                <c:pt idx="281">
                  <c:v>3.5022374250122367E-14</c:v>
                </c:pt>
                <c:pt idx="282">
                  <c:v>2.781933001858146E-14</c:v>
                </c:pt>
                <c:pt idx="283">
                  <c:v>2.2097728369022856E-14</c:v>
                </c:pt>
                <c:pt idx="284">
                  <c:v>1.7552884301687193E-14</c:v>
                </c:pt>
                <c:pt idx="285">
                  <c:v>1.3942776192200044E-14</c:v>
                </c:pt>
                <c:pt idx="286">
                  <c:v>1.1075158208719959E-14</c:v>
                </c:pt>
                <c:pt idx="287">
                  <c:v>8.7973231937577485E-15</c:v>
                </c:pt>
                <c:pt idx="288">
                  <c:v>6.9879709279209307E-15</c:v>
                </c:pt>
                <c:pt idx="289">
                  <c:v>5.5507487884096264E-15</c:v>
                </c:pt>
                <c:pt idx="290">
                  <c:v>4.4091208594358319E-15</c:v>
                </c:pt>
                <c:pt idx="291">
                  <c:v>3.5022922847722491E-15</c:v>
                </c:pt>
                <c:pt idx="292">
                  <c:v>2.7819718397213221E-15</c:v>
                </c:pt>
                <c:pt idx="293">
                  <c:v>2.2098003320841434E-15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30D-47DE-B3A6-1F2950915013}"/>
            </c:ext>
          </c:extLst>
        </c:ser>
        <c:ser>
          <c:idx val="2"/>
          <c:order val="1"/>
          <c:tx>
            <c:strRef>
              <c:f>'Ag-tiossulfato'!$D$49</c:f>
              <c:strCache>
                <c:ptCount val="1"/>
                <c:pt idx="0">
                  <c:v>a(ML)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'Ag-tiossulfato'!$A$51:$A$344</c:f>
              <c:numCache>
                <c:formatCode>General</c:formatCode>
                <c:ptCount val="294"/>
                <c:pt idx="0">
                  <c:v>-12</c:v>
                </c:pt>
                <c:pt idx="1">
                  <c:v>-11.95</c:v>
                </c:pt>
                <c:pt idx="2">
                  <c:v>-11.899999999999999</c:v>
                </c:pt>
                <c:pt idx="3">
                  <c:v>-11.849999999999998</c:v>
                </c:pt>
                <c:pt idx="4">
                  <c:v>-11.799999999999997</c:v>
                </c:pt>
                <c:pt idx="5">
                  <c:v>-11.749999999999996</c:v>
                </c:pt>
                <c:pt idx="6">
                  <c:v>-11.699999999999996</c:v>
                </c:pt>
                <c:pt idx="7">
                  <c:v>-11.649999999999995</c:v>
                </c:pt>
                <c:pt idx="8">
                  <c:v>-11.599999999999994</c:v>
                </c:pt>
                <c:pt idx="9">
                  <c:v>-11.549999999999994</c:v>
                </c:pt>
                <c:pt idx="10">
                  <c:v>-11.499999999999993</c:v>
                </c:pt>
                <c:pt idx="11">
                  <c:v>-11.449999999999992</c:v>
                </c:pt>
                <c:pt idx="12">
                  <c:v>-11.399999999999991</c:v>
                </c:pt>
                <c:pt idx="13">
                  <c:v>-11.349999999999991</c:v>
                </c:pt>
                <c:pt idx="14">
                  <c:v>-11.29999999999999</c:v>
                </c:pt>
                <c:pt idx="15">
                  <c:v>-11.249999999999989</c:v>
                </c:pt>
                <c:pt idx="16">
                  <c:v>-11.199999999999989</c:v>
                </c:pt>
                <c:pt idx="17">
                  <c:v>-11.149999999999988</c:v>
                </c:pt>
                <c:pt idx="18">
                  <c:v>-11.099999999999987</c:v>
                </c:pt>
                <c:pt idx="19">
                  <c:v>-11.049999999999986</c:v>
                </c:pt>
                <c:pt idx="20">
                  <c:v>-10.999999999999986</c:v>
                </c:pt>
                <c:pt idx="21">
                  <c:v>-10.949999999999985</c:v>
                </c:pt>
                <c:pt idx="22">
                  <c:v>-10.899999999999984</c:v>
                </c:pt>
                <c:pt idx="23">
                  <c:v>-10.849999999999984</c:v>
                </c:pt>
                <c:pt idx="24">
                  <c:v>-10.799999999999983</c:v>
                </c:pt>
                <c:pt idx="25">
                  <c:v>-10.749999999999982</c:v>
                </c:pt>
                <c:pt idx="26">
                  <c:v>-10.699999999999982</c:v>
                </c:pt>
                <c:pt idx="27">
                  <c:v>-10.649999999999981</c:v>
                </c:pt>
                <c:pt idx="28">
                  <c:v>-10.59999999999998</c:v>
                </c:pt>
                <c:pt idx="29">
                  <c:v>-10.549999999999979</c:v>
                </c:pt>
                <c:pt idx="30">
                  <c:v>-10.499999999999979</c:v>
                </c:pt>
                <c:pt idx="31">
                  <c:v>-10.449999999999978</c:v>
                </c:pt>
                <c:pt idx="32">
                  <c:v>-10.399999999999977</c:v>
                </c:pt>
                <c:pt idx="33">
                  <c:v>-10.349999999999977</c:v>
                </c:pt>
                <c:pt idx="34">
                  <c:v>-10.299999999999976</c:v>
                </c:pt>
                <c:pt idx="35">
                  <c:v>-10.249999999999975</c:v>
                </c:pt>
                <c:pt idx="36">
                  <c:v>-10.199999999999974</c:v>
                </c:pt>
                <c:pt idx="37">
                  <c:v>-10.149999999999974</c:v>
                </c:pt>
                <c:pt idx="38">
                  <c:v>-10.099999999999973</c:v>
                </c:pt>
                <c:pt idx="39">
                  <c:v>-10.049999999999972</c:v>
                </c:pt>
                <c:pt idx="40">
                  <c:v>-9.9999999999999716</c:v>
                </c:pt>
                <c:pt idx="41">
                  <c:v>-9.9499999999999709</c:v>
                </c:pt>
                <c:pt idx="42">
                  <c:v>-9.8999999999999702</c:v>
                </c:pt>
                <c:pt idx="43">
                  <c:v>-9.8499999999999694</c:v>
                </c:pt>
                <c:pt idx="44">
                  <c:v>-9.7999999999999687</c:v>
                </c:pt>
                <c:pt idx="45">
                  <c:v>-9.749999999999968</c:v>
                </c:pt>
                <c:pt idx="46">
                  <c:v>-9.6999999999999673</c:v>
                </c:pt>
                <c:pt idx="47">
                  <c:v>-9.6499999999999666</c:v>
                </c:pt>
                <c:pt idx="48">
                  <c:v>-9.5999999999999659</c:v>
                </c:pt>
                <c:pt idx="49">
                  <c:v>-9.5499999999999652</c:v>
                </c:pt>
                <c:pt idx="50">
                  <c:v>-9.4999999999999645</c:v>
                </c:pt>
                <c:pt idx="51">
                  <c:v>-9.4499999999999638</c:v>
                </c:pt>
                <c:pt idx="52">
                  <c:v>-9.3999999999999631</c:v>
                </c:pt>
                <c:pt idx="53">
                  <c:v>-9.3499999999999623</c:v>
                </c:pt>
                <c:pt idx="54">
                  <c:v>-9.2999999999999616</c:v>
                </c:pt>
                <c:pt idx="55">
                  <c:v>-9.2499999999999609</c:v>
                </c:pt>
                <c:pt idx="56">
                  <c:v>-9.1999999999999602</c:v>
                </c:pt>
                <c:pt idx="57">
                  <c:v>-9.1499999999999595</c:v>
                </c:pt>
                <c:pt idx="58">
                  <c:v>-9.0999999999999588</c:v>
                </c:pt>
                <c:pt idx="59">
                  <c:v>-9.0499999999999581</c:v>
                </c:pt>
                <c:pt idx="60">
                  <c:v>-8.9999999999999574</c:v>
                </c:pt>
                <c:pt idx="61">
                  <c:v>-8.9499999999999567</c:v>
                </c:pt>
                <c:pt idx="62">
                  <c:v>-8.8999999999999559</c:v>
                </c:pt>
                <c:pt idx="63">
                  <c:v>-8.8499999999999552</c:v>
                </c:pt>
                <c:pt idx="64">
                  <c:v>-8.7999999999999545</c:v>
                </c:pt>
                <c:pt idx="65">
                  <c:v>-8.7499999999999538</c:v>
                </c:pt>
                <c:pt idx="66">
                  <c:v>-8.6999999999999531</c:v>
                </c:pt>
                <c:pt idx="67">
                  <c:v>-8.6499999999999524</c:v>
                </c:pt>
                <c:pt idx="68">
                  <c:v>-8.5999999999999517</c:v>
                </c:pt>
                <c:pt idx="69">
                  <c:v>-8.549999999999951</c:v>
                </c:pt>
                <c:pt idx="70">
                  <c:v>-8.4999999999999503</c:v>
                </c:pt>
                <c:pt idx="71">
                  <c:v>-8.4499999999999496</c:v>
                </c:pt>
                <c:pt idx="72">
                  <c:v>-8.3999999999999488</c:v>
                </c:pt>
                <c:pt idx="73">
                  <c:v>-8.3499999999999481</c:v>
                </c:pt>
                <c:pt idx="74">
                  <c:v>-8.2999999999999474</c:v>
                </c:pt>
                <c:pt idx="75">
                  <c:v>-8.2499999999999467</c:v>
                </c:pt>
                <c:pt idx="76">
                  <c:v>-8.199999999999946</c:v>
                </c:pt>
                <c:pt idx="77">
                  <c:v>-8.1499999999999453</c:v>
                </c:pt>
                <c:pt idx="78">
                  <c:v>-8.0999999999999446</c:v>
                </c:pt>
                <c:pt idx="79">
                  <c:v>-8.0499999999999439</c:v>
                </c:pt>
                <c:pt idx="80">
                  <c:v>-7.999999999999944</c:v>
                </c:pt>
                <c:pt idx="81">
                  <c:v>-7.9499999999999442</c:v>
                </c:pt>
                <c:pt idx="82">
                  <c:v>-7.8999999999999444</c:v>
                </c:pt>
                <c:pt idx="83">
                  <c:v>-7.8499999999999446</c:v>
                </c:pt>
                <c:pt idx="84">
                  <c:v>-7.7999999999999448</c:v>
                </c:pt>
                <c:pt idx="85">
                  <c:v>-7.7499999999999449</c:v>
                </c:pt>
                <c:pt idx="86">
                  <c:v>-7.6999999999999451</c:v>
                </c:pt>
                <c:pt idx="87">
                  <c:v>-7.6499999999999453</c:v>
                </c:pt>
                <c:pt idx="88">
                  <c:v>-7.5999999999999455</c:v>
                </c:pt>
                <c:pt idx="89">
                  <c:v>-7.5499999999999456</c:v>
                </c:pt>
                <c:pt idx="90">
                  <c:v>-7.4999999999999458</c:v>
                </c:pt>
                <c:pt idx="91">
                  <c:v>-7.449999999999946</c:v>
                </c:pt>
                <c:pt idx="92">
                  <c:v>-7.3999999999999462</c:v>
                </c:pt>
                <c:pt idx="93">
                  <c:v>-7.3499999999999464</c:v>
                </c:pt>
                <c:pt idx="94">
                  <c:v>-7.2999999999999465</c:v>
                </c:pt>
                <c:pt idx="95">
                  <c:v>-7.2499999999999467</c:v>
                </c:pt>
                <c:pt idx="96">
                  <c:v>-7.1999999999999469</c:v>
                </c:pt>
                <c:pt idx="97">
                  <c:v>-7.1499999999999471</c:v>
                </c:pt>
                <c:pt idx="98">
                  <c:v>-7.0999999999999472</c:v>
                </c:pt>
                <c:pt idx="99">
                  <c:v>-7.0499999999999474</c:v>
                </c:pt>
                <c:pt idx="100">
                  <c:v>-6.9999999999999476</c:v>
                </c:pt>
                <c:pt idx="101">
                  <c:v>-6.9499999999999478</c:v>
                </c:pt>
                <c:pt idx="102">
                  <c:v>-6.899999999999948</c:v>
                </c:pt>
                <c:pt idx="103">
                  <c:v>-6.8499999999999481</c:v>
                </c:pt>
                <c:pt idx="104">
                  <c:v>-6.7999999999999483</c:v>
                </c:pt>
                <c:pt idx="105">
                  <c:v>-6.7499999999999485</c:v>
                </c:pt>
                <c:pt idx="106">
                  <c:v>-6.6999999999999487</c:v>
                </c:pt>
                <c:pt idx="107">
                  <c:v>-6.6499999999999488</c:v>
                </c:pt>
                <c:pt idx="108">
                  <c:v>-6.599999999999949</c:v>
                </c:pt>
                <c:pt idx="109">
                  <c:v>-6.5499999999999492</c:v>
                </c:pt>
                <c:pt idx="110">
                  <c:v>-6.4999999999999494</c:v>
                </c:pt>
                <c:pt idx="111">
                  <c:v>-6.4499999999999496</c:v>
                </c:pt>
                <c:pt idx="112">
                  <c:v>-6.3999999999999497</c:v>
                </c:pt>
                <c:pt idx="113">
                  <c:v>-6.3499999999999499</c:v>
                </c:pt>
                <c:pt idx="114">
                  <c:v>-6.2999999999999501</c:v>
                </c:pt>
                <c:pt idx="115">
                  <c:v>-6.2499999999999503</c:v>
                </c:pt>
                <c:pt idx="116">
                  <c:v>-6.1999999999999504</c:v>
                </c:pt>
                <c:pt idx="117">
                  <c:v>-6.1499999999999506</c:v>
                </c:pt>
                <c:pt idx="118">
                  <c:v>-6.0999999999999508</c:v>
                </c:pt>
                <c:pt idx="119">
                  <c:v>-6.049999999999951</c:v>
                </c:pt>
                <c:pt idx="120">
                  <c:v>-5.9999999999999512</c:v>
                </c:pt>
                <c:pt idx="121">
                  <c:v>-5.9499999999999513</c:v>
                </c:pt>
                <c:pt idx="122">
                  <c:v>-5.8999999999999515</c:v>
                </c:pt>
                <c:pt idx="123">
                  <c:v>-5.8499999999999517</c:v>
                </c:pt>
                <c:pt idx="124">
                  <c:v>-5.7999999999999519</c:v>
                </c:pt>
                <c:pt idx="125">
                  <c:v>-5.749999999999952</c:v>
                </c:pt>
                <c:pt idx="126">
                  <c:v>-5.6999999999999522</c:v>
                </c:pt>
                <c:pt idx="127">
                  <c:v>-5.6499999999999524</c:v>
                </c:pt>
                <c:pt idx="128">
                  <c:v>-5.5999999999999526</c:v>
                </c:pt>
                <c:pt idx="129">
                  <c:v>-5.5499999999999527</c:v>
                </c:pt>
                <c:pt idx="130">
                  <c:v>-5.4999999999999529</c:v>
                </c:pt>
                <c:pt idx="131">
                  <c:v>-5.4499999999999531</c:v>
                </c:pt>
                <c:pt idx="132">
                  <c:v>-5.3999999999999533</c:v>
                </c:pt>
                <c:pt idx="133">
                  <c:v>-5.3499999999999535</c:v>
                </c:pt>
                <c:pt idx="134">
                  <c:v>-5.2999999999999536</c:v>
                </c:pt>
                <c:pt idx="135">
                  <c:v>-5.2499999999999538</c:v>
                </c:pt>
                <c:pt idx="136">
                  <c:v>-5.199999999999954</c:v>
                </c:pt>
                <c:pt idx="137">
                  <c:v>-5.1499999999999542</c:v>
                </c:pt>
                <c:pt idx="138">
                  <c:v>-5.0999999999999543</c:v>
                </c:pt>
                <c:pt idx="139">
                  <c:v>-5.0499999999999545</c:v>
                </c:pt>
                <c:pt idx="140">
                  <c:v>-4.9999999999999547</c:v>
                </c:pt>
                <c:pt idx="141">
                  <c:v>-4.9499999999999549</c:v>
                </c:pt>
                <c:pt idx="142">
                  <c:v>-4.8999999999999551</c:v>
                </c:pt>
                <c:pt idx="143">
                  <c:v>-4.8499999999999552</c:v>
                </c:pt>
                <c:pt idx="144">
                  <c:v>-4.7999999999999554</c:v>
                </c:pt>
                <c:pt idx="145">
                  <c:v>-4.7499999999999556</c:v>
                </c:pt>
                <c:pt idx="146">
                  <c:v>-4.6999999999999558</c:v>
                </c:pt>
                <c:pt idx="147">
                  <c:v>-4.6499999999999559</c:v>
                </c:pt>
                <c:pt idx="148">
                  <c:v>-4.5999999999999561</c:v>
                </c:pt>
                <c:pt idx="149">
                  <c:v>-4.5499999999999563</c:v>
                </c:pt>
                <c:pt idx="150">
                  <c:v>-4.4999999999999565</c:v>
                </c:pt>
                <c:pt idx="151">
                  <c:v>-4.4499999999999567</c:v>
                </c:pt>
                <c:pt idx="152">
                  <c:v>-4.3999999999999568</c:v>
                </c:pt>
                <c:pt idx="153">
                  <c:v>-4.349999999999957</c:v>
                </c:pt>
                <c:pt idx="154">
                  <c:v>-4.2999999999999572</c:v>
                </c:pt>
                <c:pt idx="155">
                  <c:v>-4.2499999999999574</c:v>
                </c:pt>
                <c:pt idx="156">
                  <c:v>-4.1999999999999575</c:v>
                </c:pt>
                <c:pt idx="157">
                  <c:v>-4.1499999999999577</c:v>
                </c:pt>
                <c:pt idx="158">
                  <c:v>-4.0999999999999579</c:v>
                </c:pt>
                <c:pt idx="159">
                  <c:v>-4.0499999999999581</c:v>
                </c:pt>
                <c:pt idx="160">
                  <c:v>-3.9999999999999583</c:v>
                </c:pt>
                <c:pt idx="161">
                  <c:v>-3.9499999999999584</c:v>
                </c:pt>
                <c:pt idx="162">
                  <c:v>-3.8999999999999586</c:v>
                </c:pt>
                <c:pt idx="163">
                  <c:v>-3.8499999999999588</c:v>
                </c:pt>
                <c:pt idx="164">
                  <c:v>-3.799999999999959</c:v>
                </c:pt>
                <c:pt idx="165">
                  <c:v>-3.7499999999999591</c:v>
                </c:pt>
                <c:pt idx="166">
                  <c:v>-3.6999999999999593</c:v>
                </c:pt>
                <c:pt idx="167">
                  <c:v>-3.6499999999999595</c:v>
                </c:pt>
                <c:pt idx="168">
                  <c:v>-3.5999999999999597</c:v>
                </c:pt>
                <c:pt idx="169">
                  <c:v>-3.5499999999999599</c:v>
                </c:pt>
                <c:pt idx="170">
                  <c:v>-3.49999999999996</c:v>
                </c:pt>
                <c:pt idx="171">
                  <c:v>-3.4499999999999602</c:v>
                </c:pt>
                <c:pt idx="172">
                  <c:v>-3.3999999999999604</c:v>
                </c:pt>
                <c:pt idx="173">
                  <c:v>-3.3499999999999606</c:v>
                </c:pt>
                <c:pt idx="174">
                  <c:v>-3.2999999999999607</c:v>
                </c:pt>
                <c:pt idx="175">
                  <c:v>-3.2499999999999609</c:v>
                </c:pt>
                <c:pt idx="176">
                  <c:v>-3.1999999999999611</c:v>
                </c:pt>
                <c:pt idx="177">
                  <c:v>-3.1499999999999613</c:v>
                </c:pt>
                <c:pt idx="178">
                  <c:v>-3.0999999999999615</c:v>
                </c:pt>
                <c:pt idx="179">
                  <c:v>-3.0499999999999616</c:v>
                </c:pt>
                <c:pt idx="180">
                  <c:v>-2.9999999999999618</c:v>
                </c:pt>
                <c:pt idx="181">
                  <c:v>-2.949999999999962</c:v>
                </c:pt>
                <c:pt idx="182">
                  <c:v>-2.8999999999999622</c:v>
                </c:pt>
                <c:pt idx="183">
                  <c:v>-2.8499999999999623</c:v>
                </c:pt>
                <c:pt idx="184">
                  <c:v>-2.7999999999999625</c:v>
                </c:pt>
                <c:pt idx="185">
                  <c:v>-2.7499999999999627</c:v>
                </c:pt>
                <c:pt idx="186">
                  <c:v>-2.6999999999999629</c:v>
                </c:pt>
                <c:pt idx="187">
                  <c:v>-2.6499999999999631</c:v>
                </c:pt>
                <c:pt idx="188">
                  <c:v>-2.5999999999999632</c:v>
                </c:pt>
                <c:pt idx="189">
                  <c:v>-2.5499999999999634</c:v>
                </c:pt>
                <c:pt idx="190">
                  <c:v>-2.4999999999999636</c:v>
                </c:pt>
                <c:pt idx="191">
                  <c:v>-2.4499999999999638</c:v>
                </c:pt>
                <c:pt idx="192">
                  <c:v>-2.3999999999999639</c:v>
                </c:pt>
                <c:pt idx="193">
                  <c:v>-2.3499999999999641</c:v>
                </c:pt>
                <c:pt idx="194">
                  <c:v>-2.2999999999999643</c:v>
                </c:pt>
                <c:pt idx="195">
                  <c:v>-2.2499999999999645</c:v>
                </c:pt>
                <c:pt idx="196">
                  <c:v>-2.1999999999999647</c:v>
                </c:pt>
                <c:pt idx="197">
                  <c:v>-2.1499999999999648</c:v>
                </c:pt>
                <c:pt idx="198">
                  <c:v>-2.099999999999965</c:v>
                </c:pt>
                <c:pt idx="199">
                  <c:v>-2.0499999999999652</c:v>
                </c:pt>
                <c:pt idx="200">
                  <c:v>-1.9999999999999651</c:v>
                </c:pt>
                <c:pt idx="201">
                  <c:v>-1.9499999999999651</c:v>
                </c:pt>
                <c:pt idx="202">
                  <c:v>-1.8999999999999651</c:v>
                </c:pt>
                <c:pt idx="203">
                  <c:v>-1.849999999999965</c:v>
                </c:pt>
                <c:pt idx="204">
                  <c:v>-1.799999999999965</c:v>
                </c:pt>
                <c:pt idx="205">
                  <c:v>-1.7499999999999649</c:v>
                </c:pt>
                <c:pt idx="206">
                  <c:v>-1.6999999999999649</c:v>
                </c:pt>
                <c:pt idx="207">
                  <c:v>-1.6499999999999648</c:v>
                </c:pt>
                <c:pt idx="208">
                  <c:v>-1.5999999999999648</c:v>
                </c:pt>
                <c:pt idx="209">
                  <c:v>-1.5499999999999647</c:v>
                </c:pt>
                <c:pt idx="210">
                  <c:v>-1.4999999999999647</c:v>
                </c:pt>
                <c:pt idx="211">
                  <c:v>-1.4499999999999647</c:v>
                </c:pt>
                <c:pt idx="212">
                  <c:v>-1.3999999999999646</c:v>
                </c:pt>
                <c:pt idx="213">
                  <c:v>-1.3499999999999646</c:v>
                </c:pt>
                <c:pt idx="214">
                  <c:v>-1.2999999999999645</c:v>
                </c:pt>
                <c:pt idx="215">
                  <c:v>-1.2499999999999645</c:v>
                </c:pt>
                <c:pt idx="216">
                  <c:v>-1.1999999999999644</c:v>
                </c:pt>
                <c:pt idx="217">
                  <c:v>-1.1499999999999644</c:v>
                </c:pt>
                <c:pt idx="218">
                  <c:v>-1.0999999999999643</c:v>
                </c:pt>
                <c:pt idx="219">
                  <c:v>-1.0499999999999643</c:v>
                </c:pt>
                <c:pt idx="220">
                  <c:v>-0.99999999999996425</c:v>
                </c:pt>
                <c:pt idx="221">
                  <c:v>-0.94999999999996421</c:v>
                </c:pt>
                <c:pt idx="222">
                  <c:v>-0.89999999999996416</c:v>
                </c:pt>
                <c:pt idx="223">
                  <c:v>-0.84999999999996412</c:v>
                </c:pt>
                <c:pt idx="224">
                  <c:v>-0.79999999999996407</c:v>
                </c:pt>
                <c:pt idx="225">
                  <c:v>-0.74999999999996403</c:v>
                </c:pt>
                <c:pt idx="226">
                  <c:v>-0.69999999999996398</c:v>
                </c:pt>
                <c:pt idx="227">
                  <c:v>-0.64999999999996394</c:v>
                </c:pt>
                <c:pt idx="228">
                  <c:v>-0.5999999999999639</c:v>
                </c:pt>
                <c:pt idx="229">
                  <c:v>-0.54999999999996385</c:v>
                </c:pt>
                <c:pt idx="230">
                  <c:v>-0.49999999999996386</c:v>
                </c:pt>
                <c:pt idx="231">
                  <c:v>-0.44999999999996387</c:v>
                </c:pt>
                <c:pt idx="232">
                  <c:v>-0.39999999999996388</c:v>
                </c:pt>
                <c:pt idx="233">
                  <c:v>-0.3499999999999639</c:v>
                </c:pt>
                <c:pt idx="234">
                  <c:v>-0.29999999999996391</c:v>
                </c:pt>
                <c:pt idx="235">
                  <c:v>-0.24999999999996392</c:v>
                </c:pt>
                <c:pt idx="236">
                  <c:v>-0.19999999999996393</c:v>
                </c:pt>
                <c:pt idx="237">
                  <c:v>-0.14999999999996394</c:v>
                </c:pt>
                <c:pt idx="238">
                  <c:v>-9.9999999999963937E-2</c:v>
                </c:pt>
                <c:pt idx="239">
                  <c:v>-4.9999999999963934E-2</c:v>
                </c:pt>
                <c:pt idx="240">
                  <c:v>3.6068370512509773E-14</c:v>
                </c:pt>
                <c:pt idx="241">
                  <c:v>5.0000000000036071E-2</c:v>
                </c:pt>
                <c:pt idx="242">
                  <c:v>0.10000000000003607</c:v>
                </c:pt>
                <c:pt idx="243">
                  <c:v>0.15000000000003608</c:v>
                </c:pt>
                <c:pt idx="244">
                  <c:v>0.20000000000003609</c:v>
                </c:pt>
                <c:pt idx="245">
                  <c:v>0.25000000000003608</c:v>
                </c:pt>
                <c:pt idx="246">
                  <c:v>0.30000000000003607</c:v>
                </c:pt>
                <c:pt idx="247">
                  <c:v>0.35000000000003606</c:v>
                </c:pt>
                <c:pt idx="248">
                  <c:v>0.40000000000003605</c:v>
                </c:pt>
                <c:pt idx="249">
                  <c:v>0.45000000000003604</c:v>
                </c:pt>
                <c:pt idx="250">
                  <c:v>0.50000000000003608</c:v>
                </c:pt>
                <c:pt idx="251">
                  <c:v>0.55000000000003613</c:v>
                </c:pt>
                <c:pt idx="252">
                  <c:v>0.60000000000003617</c:v>
                </c:pt>
                <c:pt idx="253">
                  <c:v>0.65000000000003622</c:v>
                </c:pt>
                <c:pt idx="254">
                  <c:v>0.70000000000003626</c:v>
                </c:pt>
                <c:pt idx="255">
                  <c:v>0.7500000000000363</c:v>
                </c:pt>
                <c:pt idx="256">
                  <c:v>0.80000000000003635</c:v>
                </c:pt>
                <c:pt idx="257">
                  <c:v>0.85000000000003639</c:v>
                </c:pt>
                <c:pt idx="258">
                  <c:v>0.90000000000003644</c:v>
                </c:pt>
                <c:pt idx="259">
                  <c:v>0.95000000000003648</c:v>
                </c:pt>
                <c:pt idx="260">
                  <c:v>0</c:v>
                </c:pt>
                <c:pt idx="261">
                  <c:v>0.05</c:v>
                </c:pt>
                <c:pt idx="262">
                  <c:v>0.1</c:v>
                </c:pt>
                <c:pt idx="263">
                  <c:v>0.15000000000000002</c:v>
                </c:pt>
                <c:pt idx="264">
                  <c:v>0.2</c:v>
                </c:pt>
                <c:pt idx="265">
                  <c:v>0.25</c:v>
                </c:pt>
                <c:pt idx="266">
                  <c:v>0.3</c:v>
                </c:pt>
                <c:pt idx="267">
                  <c:v>0.35</c:v>
                </c:pt>
                <c:pt idx="268">
                  <c:v>0.39999999999999997</c:v>
                </c:pt>
                <c:pt idx="269">
                  <c:v>0.44999999999999996</c:v>
                </c:pt>
                <c:pt idx="270">
                  <c:v>0.49999999999999994</c:v>
                </c:pt>
                <c:pt idx="271">
                  <c:v>0.54999999999999993</c:v>
                </c:pt>
                <c:pt idx="272">
                  <c:v>0.6</c:v>
                </c:pt>
                <c:pt idx="273">
                  <c:v>0.65</c:v>
                </c:pt>
                <c:pt idx="274">
                  <c:v>0.70000000000000007</c:v>
                </c:pt>
                <c:pt idx="275">
                  <c:v>0.75000000000000011</c:v>
                </c:pt>
                <c:pt idx="276">
                  <c:v>0.80000000000000016</c:v>
                </c:pt>
                <c:pt idx="277">
                  <c:v>0.8500000000000002</c:v>
                </c:pt>
                <c:pt idx="278">
                  <c:v>0.90000000000000024</c:v>
                </c:pt>
                <c:pt idx="279">
                  <c:v>0.95000000000000029</c:v>
                </c:pt>
                <c:pt idx="280">
                  <c:v>1.0000000000000002</c:v>
                </c:pt>
                <c:pt idx="281">
                  <c:v>0</c:v>
                </c:pt>
                <c:pt idx="282">
                  <c:v>0.05</c:v>
                </c:pt>
                <c:pt idx="283">
                  <c:v>0.1</c:v>
                </c:pt>
                <c:pt idx="284">
                  <c:v>0.15000000000000002</c:v>
                </c:pt>
                <c:pt idx="285">
                  <c:v>0.2</c:v>
                </c:pt>
                <c:pt idx="286">
                  <c:v>0.25</c:v>
                </c:pt>
                <c:pt idx="287">
                  <c:v>0.3</c:v>
                </c:pt>
                <c:pt idx="288">
                  <c:v>0.35</c:v>
                </c:pt>
                <c:pt idx="289">
                  <c:v>0.39999999999999997</c:v>
                </c:pt>
                <c:pt idx="290">
                  <c:v>0.44999999999999996</c:v>
                </c:pt>
                <c:pt idx="291">
                  <c:v>0.49999999999999994</c:v>
                </c:pt>
                <c:pt idx="292">
                  <c:v>0.54999999999999993</c:v>
                </c:pt>
                <c:pt idx="293">
                  <c:v>0.6</c:v>
                </c:pt>
              </c:numCache>
            </c:numRef>
          </c:xVal>
          <c:yVal>
            <c:numRef>
              <c:f>'Ag-tiossulfato'!$D$51:$D$344</c:f>
              <c:numCache>
                <c:formatCode>0.0E+00</c:formatCode>
                <c:ptCount val="294"/>
                <c:pt idx="0">
                  <c:v>6.5367291418419135E-4</c:v>
                </c:pt>
                <c:pt idx="1">
                  <c:v>7.3337457871387214E-4</c:v>
                </c:pt>
                <c:pt idx="2">
                  <c:v>8.2278618401225188E-4</c:v>
                </c:pt>
                <c:pt idx="3">
                  <c:v>9.2308860882392267E-4</c:v>
                </c:pt>
                <c:pt idx="4">
                  <c:v>1.0356058097766073E-3</c:v>
                </c:pt>
                <c:pt idx="5">
                  <c:v>1.1618220185909555E-3</c:v>
                </c:pt>
                <c:pt idx="6">
                  <c:v>1.3034009704637815E-3</c:v>
                </c:pt>
                <c:pt idx="7">
                  <c:v>1.4622073942120112E-3</c:v>
                </c:pt>
                <c:pt idx="8">
                  <c:v>1.6403310184936637E-3</c:v>
                </c:pt>
                <c:pt idx="9">
                  <c:v>1.8401133739302949E-3</c:v>
                </c:pt>
                <c:pt idx="10">
                  <c:v>2.0641776981806786E-3</c:v>
                </c:pt>
                <c:pt idx="11">
                  <c:v>2.3154622798205612E-3</c:v>
                </c:pt>
                <c:pt idx="12">
                  <c:v>2.5972576070297103E-3</c:v>
                </c:pt>
                <c:pt idx="13">
                  <c:v>2.9132477182041276E-3</c:v>
                </c:pt>
                <c:pt idx="14">
                  <c:v>3.2675561831547787E-3</c:v>
                </c:pt>
                <c:pt idx="15">
                  <c:v>3.664797174759283E-3</c:v>
                </c:pt>
                <c:pt idx="16">
                  <c:v>4.1101321207515293E-3</c:v>
                </c:pt>
                <c:pt idx="17">
                  <c:v>4.6093324523604805E-3</c:v>
                </c:pt>
                <c:pt idx="18">
                  <c:v>5.1688489888892554E-3</c:v>
                </c:pt>
                <c:pt idx="19">
                  <c:v>5.7958885126465224E-3</c:v>
                </c:pt>
                <c:pt idx="20">
                  <c:v>6.4984980938036585E-3</c:v>
                </c:pt>
                <c:pt idx="21">
                  <c:v>7.2856577158093364E-3</c:v>
                </c:pt>
                <c:pt idx="22">
                  <c:v>8.1673817239844432E-3</c:v>
                </c:pt>
                <c:pt idx="23">
                  <c:v>9.1548295666555434E-3</c:v>
                </c:pt>
                <c:pt idx="24">
                  <c:v>1.0260426212025628E-2</c:v>
                </c:pt>
                <c:pt idx="25">
                  <c:v>1.1497992495592227E-2</c:v>
                </c:pt>
                <c:pt idx="26">
                  <c:v>1.2882885471024536E-2</c:v>
                </c:pt>
                <c:pt idx="27">
                  <c:v>1.443214858853378E-2</c:v>
                </c:pt>
                <c:pt idx="28">
                  <c:v>1.616467119305337E-2</c:v>
                </c:pt>
                <c:pt idx="29">
                  <c:v>1.8101356401608815E-2</c:v>
                </c:pt>
                <c:pt idx="30">
                  <c:v>2.0265295864221222E-2</c:v>
                </c:pt>
                <c:pt idx="31">
                  <c:v>2.2681949212407338E-2</c:v>
                </c:pt>
                <c:pt idx="32">
                  <c:v>2.537932512898021E-2</c:v>
                </c:pt>
                <c:pt idx="33">
                  <c:v>2.8388159906955743E-2</c:v>
                </c:pt>
                <c:pt idx="34">
                  <c:v>3.1742088079578366E-2</c:v>
                </c:pt>
                <c:pt idx="35">
                  <c:v>3.5477798177185632E-2</c:v>
                </c:pt>
                <c:pt idx="36">
                  <c:v>3.9635164886775487E-2</c:v>
                </c:pt>
                <c:pt idx="37">
                  <c:v>4.4257346856455264E-2</c:v>
                </c:pt>
                <c:pt idx="38">
                  <c:v>4.9390837118915405E-2</c:v>
                </c:pt>
                <c:pt idx="39">
                  <c:v>5.5085450653744719E-2</c:v>
                </c:pt>
                <c:pt idx="40">
                  <c:v>6.1394231055167642E-2</c:v>
                </c:pt>
                <c:pt idx="41">
                  <c:v>6.8373255758672785E-2</c:v>
                </c:pt>
                <c:pt idx="42">
                  <c:v>7.6081317010849692E-2</c:v>
                </c:pt>
                <c:pt idx="43">
                  <c:v>8.4579454022634878E-2</c:v>
                </c:pt>
                <c:pt idx="44">
                  <c:v>9.3930310894703425E-2</c:v>
                </c:pt>
                <c:pt idx="45">
                  <c:v>0.10419729540158083</c:v>
                </c:pt>
                <c:pt idx="46">
                  <c:v>0.11544351610476027</c:v>
                </c:pt>
                <c:pt idx="47">
                  <c:v>0.12773048012445956</c:v>
                </c:pt>
                <c:pt idx="48">
                  <c:v>0.14111654182699626</c:v>
                </c:pt>
                <c:pt idx="49">
                  <c:v>0.15565510419494588</c:v>
                </c:pt>
                <c:pt idx="50">
                  <c:v>0.17139259006540306</c:v>
                </c:pt>
                <c:pt idx="51">
                  <c:v>0.18836621974184506</c:v>
                </c:pt>
                <c:pt idx="52">
                  <c:v>0.20660165421168536</c:v>
                </c:pt>
                <c:pt idx="53">
                  <c:v>0.22611058819715019</c:v>
                </c:pt>
                <c:pt idx="54">
                  <c:v>0.24688840264317621</c:v>
                </c:pt>
                <c:pt idx="55">
                  <c:v>0.26891200934436577</c:v>
                </c:pt>
                <c:pt idx="56">
                  <c:v>0.29213803792752419</c:v>
                </c:pt>
                <c:pt idx="57">
                  <c:v>0.3165015236858893</c:v>
                </c:pt>
                <c:pt idx="58">
                  <c:v>0.34191525030566</c:v>
                </c:pt>
                <c:pt idx="59">
                  <c:v>0.36826988163866931</c:v>
                </c:pt>
                <c:pt idx="60">
                  <c:v>0.39543498018084716</c:v>
                </c:pt>
                <c:pt idx="61">
                  <c:v>0.42326095778635536</c:v>
                </c:pt>
                <c:pt idx="62">
                  <c:v>0.45158193986042278</c:v>
                </c:pt>
                <c:pt idx="63">
                  <c:v>0.48021945373882946</c:v>
                </c:pt>
                <c:pt idx="64">
                  <c:v>0.50898678291604171</c:v>
                </c:pt>
                <c:pt idx="65">
                  <c:v>0.53769376970019311</c:v>
                </c:pt>
                <c:pt idx="66">
                  <c:v>0.56615180755563332</c:v>
                </c:pt>
                <c:pt idx="67">
                  <c:v>0.59417874655744451</c:v>
                </c:pt>
                <c:pt idx="68">
                  <c:v>0.62160344355336428</c:v>
                </c:pt>
                <c:pt idx="69">
                  <c:v>0.64826972164493146</c:v>
                </c:pt>
                <c:pt idx="70">
                  <c:v>0.67403955684194616</c:v>
                </c:pt>
                <c:pt idx="71">
                  <c:v>0.69879537603606867</c:v>
                </c:pt>
                <c:pt idx="72">
                  <c:v>0.72244142138576717</c:v>
                </c:pt>
                <c:pt idx="73">
                  <c:v>0.74490420364203414</c:v>
                </c:pt>
                <c:pt idx="74">
                  <c:v>0.7661321241778446</c:v>
                </c:pt>
                <c:pt idx="75">
                  <c:v>0.78609438808701215</c:v>
                </c:pt>
                <c:pt idx="76">
                  <c:v>0.80477935679884183</c:v>
                </c:pt>
                <c:pt idx="77">
                  <c:v>0.82219249864673527</c:v>
                </c:pt>
                <c:pt idx="78">
                  <c:v>0.83835409194019406</c:v>
                </c:pt>
                <c:pt idx="79">
                  <c:v>0.85329682060142376</c:v>
                </c:pt>
                <c:pt idx="80">
                  <c:v>0.86706338100226721</c:v>
                </c:pt>
                <c:pt idx="81">
                  <c:v>0.87970419375601583</c:v>
                </c:pt>
                <c:pt idx="82">
                  <c:v>0.89127528880647622</c:v>
                </c:pt>
                <c:pt idx="83">
                  <c:v>0.9018364083951188</c:v>
                </c:pt>
                <c:pt idx="84">
                  <c:v>0.91144935178637798</c:v>
                </c:pt>
                <c:pt idx="85">
                  <c:v>0.92017656871123565</c:v>
                </c:pt>
                <c:pt idx="86">
                  <c:v>0.9280799955208171</c:v>
                </c:pt>
                <c:pt idx="87">
                  <c:v>0.93522011880606593</c:v>
                </c:pt>
                <c:pt idx="88">
                  <c:v>0.94165524527803712</c:v>
                </c:pt>
                <c:pt idx="89">
                  <c:v>0.94744095344149759</c:v>
                </c:pt>
                <c:pt idx="90">
                  <c:v>0.95262970143413195</c:v>
                </c:pt>
                <c:pt idx="91">
                  <c:v>0.95727056578384273</c:v>
                </c:pt>
                <c:pt idx="92">
                  <c:v>0.96140908726885477</c:v>
                </c:pt>
                <c:pt idx="93">
                  <c:v>0.96508720214838339</c:v>
                </c:pt>
                <c:pt idx="94">
                  <c:v>0.96834323945282619</c:v>
                </c:pt>
                <c:pt idx="95">
                  <c:v>0.97121196755052275</c:v>
                </c:pt>
                <c:pt idx="96">
                  <c:v>0.9737246756815553</c:v>
                </c:pt>
                <c:pt idx="97">
                  <c:v>0.97590927846304842</c:v>
                </c:pt>
                <c:pt idx="98">
                  <c:v>0.97779043346412553</c:v>
                </c:pt>
                <c:pt idx="99">
                  <c:v>0.97938966379394177</c:v>
                </c:pt>
                <c:pt idx="100">
                  <c:v>0.9807254792379998</c:v>
                </c:pt>
                <c:pt idx="101">
                  <c:v>0.98181349082684544</c:v>
                </c:pt>
                <c:pt idx="102">
                  <c:v>0.98266651484764622</c:v>
                </c:pt>
                <c:pt idx="103">
                  <c:v>0.98329466323909487</c:v>
                </c:pt>
                <c:pt idx="104">
                  <c:v>0.98370541807237499</c:v>
                </c:pt>
                <c:pt idx="105">
                  <c:v>0.98390368844517673</c:v>
                </c:pt>
                <c:pt idx="106">
                  <c:v>0.98389184863139156</c:v>
                </c:pt>
                <c:pt idx="107">
                  <c:v>0.98366975676477864</c:v>
                </c:pt>
                <c:pt idx="108">
                  <c:v>0.9832347537183338</c:v>
                </c:pt>
                <c:pt idx="109">
                  <c:v>0.98258164219937683</c:v>
                </c:pt>
                <c:pt idx="110">
                  <c:v>0.98170264644014937</c:v>
                </c:pt>
                <c:pt idx="111">
                  <c:v>0.98058735325169633</c:v>
                </c:pt>
                <c:pt idx="112">
                  <c:v>0.97922263565207868</c:v>
                </c:pt>
                <c:pt idx="113">
                  <c:v>0.9775925608064211</c:v>
                </c:pt>
                <c:pt idx="114">
                  <c:v>0.97567828465465312</c:v>
                </c:pt>
                <c:pt idx="115">
                  <c:v>0.9734579363825363</c:v>
                </c:pt>
                <c:pt idx="116">
                  <c:v>0.97090649684227948</c:v>
                </c:pt>
                <c:pt idx="117">
                  <c:v>0.96799567617934268</c:v>
                </c:pt>
                <c:pt idx="118">
                  <c:v>0.9646937972974482</c:v>
                </c:pt>
                <c:pt idx="119">
                  <c:v>0.96096569341393911</c:v>
                </c:pt>
                <c:pt idx="120">
                  <c:v>0.95677262983152267</c:v>
                </c:pt>
                <c:pt idx="121">
                  <c:v>0.95207226217294749</c:v>
                </c:pt>
                <c:pt idx="122">
                  <c:v>0.94681864566089202</c:v>
                </c:pt>
                <c:pt idx="123">
                  <c:v>0.94096231251113394</c:v>
                </c:pt>
                <c:pt idx="124">
                  <c:v>0.93445043703235731</c:v>
                </c:pt>
                <c:pt idx="125">
                  <c:v>0.9272271104219808</c:v>
                </c:pt>
                <c:pt idx="126">
                  <c:v>0.91923374927423207</c:v>
                </c:pt>
                <c:pt idx="127">
                  <c:v>0.91040966315191063</c:v>
                </c:pt>
                <c:pt idx="128">
                  <c:v>0.90069280680556152</c:v>
                </c:pt>
                <c:pt idx="129">
                  <c:v>0.89002074125532649</c:v>
                </c:pt>
                <c:pt idx="130">
                  <c:v>0.87833182441428437</c:v>
                </c:pt>
                <c:pt idx="131">
                  <c:v>0.86556664562848828</c:v>
                </c:pt>
                <c:pt idx="132">
                  <c:v>0.85166970887156412</c:v>
                </c:pt>
                <c:pt idx="133">
                  <c:v>0.83659135592236167</c:v>
                </c:pt>
                <c:pt idx="134">
                  <c:v>0.82028990349002462</c:v>
                </c:pt>
                <c:pt idx="135">
                  <c:v>0.80273394715679613</c:v>
                </c:pt>
                <c:pt idx="136">
                  <c:v>0.78390476097643169</c:v>
                </c:pt>
                <c:pt idx="137">
                  <c:v>0.76379869609007822</c:v>
                </c:pt>
                <c:pt idx="138">
                  <c:v>0.7424294570713168</c:v>
                </c:pt>
                <c:pt idx="139">
                  <c:v>0.7198301138880141</c:v>
                </c:pt>
                <c:pt idx="140">
                  <c:v>0.69605469389511421</c:v>
                </c:pt>
                <c:pt idx="141">
                  <c:v>0.67117919580002416</c:v>
                </c:pt>
                <c:pt idx="142">
                  <c:v>0.64530187926675875</c:v>
                </c:pt>
                <c:pt idx="143">
                  <c:v>0.61854271178851461</c:v>
                </c:pt>
                <c:pt idx="144">
                  <c:v>0.59104189885421798</c:v>
                </c:pt>
                <c:pt idx="145">
                  <c:v>0.56295748208814733</c:v>
                </c:pt>
                <c:pt idx="146">
                  <c:v>0.53446205824650028</c:v>
                </c:pt>
                <c:pt idx="147">
                  <c:v>0.50573874280091136</c:v>
                </c:pt>
                <c:pt idx="148">
                  <c:v>0.47697656706814678</c:v>
                </c:pt>
                <c:pt idx="149">
                  <c:v>0.44836554912668747</c:v>
                </c:pt>
                <c:pt idx="150">
                  <c:v>0.4200917091453103</c:v>
                </c:pt>
                <c:pt idx="151">
                  <c:v>0.39233230497281163</c:v>
                </c:pt>
                <c:pt idx="152">
                  <c:v>0.36525154315822478</c:v>
                </c:pt>
                <c:pt idx="153">
                  <c:v>0.33899697691140501</c:v>
                </c:pt>
                <c:pt idx="154">
                  <c:v>0.31369674188924118</c:v>
                </c:pt>
                <c:pt idx="155">
                  <c:v>0.28945771105648321</c:v>
                </c:pt>
                <c:pt idx="156">
                  <c:v>0.26636457967902238</c:v>
                </c:pt>
                <c:pt idx="157">
                  <c:v>0.24447982833901419</c:v>
                </c:pt>
                <c:pt idx="158">
                  <c:v>0.22384446137012151</c:v>
                </c:pt>
                <c:pt idx="159">
                  <c:v>0.20447938348746975</c:v>
                </c:pt>
                <c:pt idx="160">
                  <c:v>0.18638725933543873</c:v>
                </c:pt>
                <c:pt idx="161">
                  <c:v>0.16955469781477675</c:v>
                </c:pt>
                <c:pt idx="162">
                  <c:v>0.15395461255595769</c:v>
                </c:pt>
                <c:pt idx="163">
                  <c:v>0.13954862823060943</c:v>
                </c:pt>
                <c:pt idx="164">
                  <c:v>0.12628942590375342</c:v>
                </c:pt>
                <c:pt idx="165">
                  <c:v>0.11412294608197372</c:v>
                </c:pt>
                <c:pt idx="166">
                  <c:v>0.10299039293205454</c:v>
                </c:pt>
                <c:pt idx="167">
                  <c:v>9.2830005530507853E-2</c:v>
                </c:pt>
                <c:pt idx="168">
                  <c:v>8.3578580898402144E-2</c:v>
                </c:pt>
                <c:pt idx="169">
                  <c:v>7.5172748545682289E-2</c:v>
                </c:pt>
                <c:pt idx="170">
                  <c:v>6.7550007333942563E-2</c:v>
                </c:pt>
                <c:pt idx="171">
                  <c:v>6.0649543019533701E-2</c:v>
                </c:pt>
                <c:pt idx="172">
                  <c:v>5.4412849388561224E-2</c:v>
                </c:pt>
                <c:pt idx="173">
                  <c:v>4.8784178037263065E-2</c:v>
                </c:pt>
                <c:pt idx="174">
                  <c:v>4.3710842171228524E-2</c:v>
                </c:pt>
                <c:pt idx="175">
                  <c:v>3.9143398823447396E-2</c:v>
                </c:pt>
                <c:pt idx="176">
                  <c:v>3.5035732071045392E-2</c:v>
                </c:pt>
                <c:pt idx="177">
                  <c:v>3.1345057521328434E-2</c:v>
                </c:pt>
                <c:pt idx="178">
                  <c:v>2.8031865811229992E-2</c:v>
                </c:pt>
                <c:pt idx="179">
                  <c:v>2.5059820316296905E-2</c:v>
                </c:pt>
                <c:pt idx="180">
                  <c:v>2.2395621828511198E-2</c:v>
                </c:pt>
                <c:pt idx="181">
                  <c:v>2.0008850718877067E-2</c:v>
                </c:pt>
                <c:pt idx="182">
                  <c:v>1.7871795095133258E-2</c:v>
                </c:pt>
                <c:pt idx="183">
                  <c:v>1.5959271714025305E-2</c:v>
                </c:pt>
                <c:pt idx="184">
                  <c:v>1.4248444909262593E-2</c:v>
                </c:pt>
                <c:pt idx="185">
                  <c:v>1.2718647536446928E-2</c:v>
                </c:pt>
                <c:pt idx="186">
                  <c:v>1.1351206893694191E-2</c:v>
                </c:pt>
                <c:pt idx="187">
                  <c:v>1.0129277726787404E-2</c:v>
                </c:pt>
                <c:pt idx="188">
                  <c:v>9.0376837450344694E-3</c:v>
                </c:pt>
                <c:pt idx="189">
                  <c:v>8.0627685338719429E-3</c:v>
                </c:pt>
                <c:pt idx="190">
                  <c:v>7.1922563297463467E-3</c:v>
                </c:pt>
                <c:pt idx="191">
                  <c:v>6.4151228013114665E-3</c:v>
                </c:pt>
                <c:pt idx="192">
                  <c:v>5.7214757404123826E-3</c:v>
                </c:pt>
                <c:pt idx="193">
                  <c:v>5.1024453911008684E-3</c:v>
                </c:pt>
                <c:pt idx="194">
                  <c:v>4.5500840218319445E-3</c:v>
                </c:pt>
                <c:pt idx="195">
                  <c:v>4.0572742639790379E-3</c:v>
                </c:pt>
                <c:pt idx="196">
                  <c:v>3.6176456897451218E-3</c:v>
                </c:pt>
                <c:pt idx="197">
                  <c:v>3.2254990769761331E-3</c:v>
                </c:pt>
                <c:pt idx="198">
                  <c:v>2.8757378012612186E-3</c:v>
                </c:pt>
                <c:pt idx="199">
                  <c:v>2.5638058021929611E-3</c:v>
                </c:pt>
                <c:pt idx="200">
                  <c:v>2.2856315869198294E-3</c:v>
                </c:pt>
                <c:pt idx="201">
                  <c:v>2.0375777571367986E-3</c:v>
                </c:pt>
                <c:pt idx="202">
                  <c:v>1.8163955730852101E-3</c:v>
                </c:pt>
                <c:pt idx="203">
                  <c:v>1.6191840981710449E-3</c:v>
                </c:pt>
                <c:pt idx="204">
                  <c:v>1.4433534991006637E-3</c:v>
                </c:pt>
                <c:pt idx="205">
                  <c:v>1.2865921079620887E-3</c:v>
                </c:pt>
                <c:pt idx="206">
                  <c:v>1.1468368837106505E-3</c:v>
                </c:pt>
                <c:pt idx="207">
                  <c:v>1.0222469405285549E-3</c:v>
                </c:pt>
                <c:pt idx="208">
                  <c:v>9.1117983916449345E-4</c:v>
                </c:pt>
                <c:pt idx="209">
                  <c:v>8.1217036439616653E-4</c:v>
                </c:pt>
                <c:pt idx="210">
                  <c:v>7.2391153706778525E-4</c:v>
                </c:pt>
                <c:pt idx="211">
                  <c:v>6.4523763268155353E-4</c:v>
                </c:pt>
                <c:pt idx="212">
                  <c:v>5.751090002660183E-4</c:v>
                </c:pt>
                <c:pt idx="213">
                  <c:v>5.125984952429009E-4</c:v>
                </c:pt>
                <c:pt idx="214">
                  <c:v>4.5687935833240871E-4</c:v>
                </c:pt>
                <c:pt idx="215">
                  <c:v>4.0721438925789668E-4</c:v>
                </c:pt>
                <c:pt idx="216">
                  <c:v>3.6294627922786658E-4</c:v>
                </c:pt>
                <c:pt idx="217">
                  <c:v>3.234889799864083E-4</c:v>
                </c:pt>
                <c:pt idx="218">
                  <c:v>2.8831999973399116E-4</c:v>
                </c:pt>
                <c:pt idx="219">
                  <c:v>2.5697352752998087E-4</c:v>
                </c:pt>
                <c:pt idx="220">
                  <c:v>2.2903429799459997E-4</c:v>
                </c:pt>
                <c:pt idx="221">
                  <c:v>2.0413211732538784E-4</c:v>
                </c:pt>
                <c:pt idx="222">
                  <c:v>1.8193697992066854E-4</c:v>
                </c:pt>
                <c:pt idx="223">
                  <c:v>1.6215471234374063E-4</c:v>
                </c:pt>
                <c:pt idx="224">
                  <c:v>1.4452308804433322E-4</c:v>
                </c:pt>
                <c:pt idx="225">
                  <c:v>1.288083622503935E-4</c:v>
                </c:pt>
                <c:pt idx="226">
                  <c:v>1.148021818198493E-4</c:v>
                </c:pt>
                <c:pt idx="227">
                  <c:v>1.0231882965944667E-4</c:v>
                </c:pt>
                <c:pt idx="228">
                  <c:v>9.1192767631665119E-5</c:v>
                </c:pt>
                <c:pt idx="229">
                  <c:v>8.1276445731653382E-5</c:v>
                </c:pt>
                <c:pt idx="230">
                  <c:v>7.2438348770048933E-5</c:v>
                </c:pt>
                <c:pt idx="231">
                  <c:v>6.4561254886071282E-5</c:v>
                </c:pt>
                <c:pt idx="232">
                  <c:v>5.7540682976054741E-5</c:v>
                </c:pt>
                <c:pt idx="233">
                  <c:v>5.1283508589581159E-5</c:v>
                </c:pt>
                <c:pt idx="234">
                  <c:v>4.5706730049218146E-5</c:v>
                </c:pt>
                <c:pt idx="235">
                  <c:v>4.0736368518120104E-5</c:v>
                </c:pt>
                <c:pt idx="236">
                  <c:v>3.6306487497196766E-5</c:v>
                </c:pt>
                <c:pt idx="237">
                  <c:v>3.2358318802453719E-5</c:v>
                </c:pt>
                <c:pt idx="238">
                  <c:v>2.8839483473438184E-5</c:v>
                </c:pt>
                <c:pt idx="239">
                  <c:v>2.5703297313392026E-5</c:v>
                </c:pt>
                <c:pt idx="240">
                  <c:v>2.2908151876774495E-5</c:v>
                </c:pt>
                <c:pt idx="241">
                  <c:v>2.0416962714640458E-5</c:v>
                </c:pt>
                <c:pt idx="242">
                  <c:v>1.8196677575813104E-5</c:v>
                </c:pt>
                <c:pt idx="243">
                  <c:v>1.6217838053380179E-5</c:v>
                </c:pt>
                <c:pt idx="244">
                  <c:v>1.4454188872063137E-5</c:v>
                </c:pt>
                <c:pt idx="245">
                  <c:v>1.2882329641658271E-5</c:v>
                </c:pt>
                <c:pt idx="246">
                  <c:v>1.1481404463249392E-5</c:v>
                </c:pt>
                <c:pt idx="247">
                  <c:v>1.0232825275587422E-5</c:v>
                </c:pt>
                <c:pt idx="248">
                  <c:v>9.120025275482693E-6</c:v>
                </c:pt>
                <c:pt idx="249">
                  <c:v>8.1282391441178105E-6</c:v>
                </c:pt>
                <c:pt idx="250">
                  <c:v>7.2443071660915899E-6</c:v>
                </c:pt>
                <c:pt idx="251">
                  <c:v>6.4565006444143043E-6</c:v>
                </c:pt>
                <c:pt idx="252">
                  <c:v>5.7543662967568604E-6</c:v>
                </c:pt>
                <c:pt idx="253">
                  <c:v>5.1285875697272206E-6</c:v>
                </c:pt>
                <c:pt idx="254">
                  <c:v>4.5708610321226028E-6</c:v>
                </c:pt>
                <c:pt idx="255">
                  <c:v>4.0737862079430631E-6</c:v>
                </c:pt>
                <c:pt idx="256">
                  <c:v>3.6307673880896935E-6</c:v>
                </c:pt>
                <c:pt idx="257">
                  <c:v>3.2359261184616595E-6</c:v>
                </c:pt>
                <c:pt idx="258">
                  <c:v>2.8840232037095424E-6</c:v>
                </c:pt>
                <c:pt idx="259">
                  <c:v>2.5703891920691659E-6</c:v>
                </c:pt>
                <c:pt idx="260">
                  <c:v>2.2908151876776395E-5</c:v>
                </c:pt>
                <c:pt idx="261">
                  <c:v>2.0416962714642149E-5</c:v>
                </c:pt>
                <c:pt idx="262">
                  <c:v>1.8196677575814616E-5</c:v>
                </c:pt>
                <c:pt idx="263">
                  <c:v>1.6217838053381527E-5</c:v>
                </c:pt>
                <c:pt idx="264">
                  <c:v>1.445418887206434E-5</c:v>
                </c:pt>
                <c:pt idx="265">
                  <c:v>1.2882329641659343E-5</c:v>
                </c:pt>
                <c:pt idx="266">
                  <c:v>1.1481404463250344E-5</c:v>
                </c:pt>
                <c:pt idx="267">
                  <c:v>1.0232825275588273E-5</c:v>
                </c:pt>
                <c:pt idx="268">
                  <c:v>9.1200252754834502E-6</c:v>
                </c:pt>
                <c:pt idx="269">
                  <c:v>8.1282391441184864E-6</c:v>
                </c:pt>
                <c:pt idx="270">
                  <c:v>7.244307166092193E-6</c:v>
                </c:pt>
                <c:pt idx="271">
                  <c:v>6.456500644414843E-6</c:v>
                </c:pt>
                <c:pt idx="272">
                  <c:v>5.754366296757339E-6</c:v>
                </c:pt>
                <c:pt idx="273">
                  <c:v>5.1285875697276483E-6</c:v>
                </c:pt>
                <c:pt idx="274">
                  <c:v>4.5708610321229839E-6</c:v>
                </c:pt>
                <c:pt idx="275">
                  <c:v>4.0737862079434028E-6</c:v>
                </c:pt>
                <c:pt idx="276">
                  <c:v>3.6307673880899959E-6</c:v>
                </c:pt>
                <c:pt idx="277">
                  <c:v>3.2359261184619289E-6</c:v>
                </c:pt>
                <c:pt idx="278">
                  <c:v>2.8840232037097829E-6</c:v>
                </c:pt>
                <c:pt idx="279">
                  <c:v>2.5703891920693798E-6</c:v>
                </c:pt>
                <c:pt idx="280">
                  <c:v>2.2908624191595222E-6</c:v>
                </c:pt>
                <c:pt idx="281">
                  <c:v>2.2908151876776395E-5</c:v>
                </c:pt>
                <c:pt idx="282">
                  <c:v>2.0416962714642149E-5</c:v>
                </c:pt>
                <c:pt idx="283">
                  <c:v>1.8196677575814616E-5</c:v>
                </c:pt>
                <c:pt idx="284">
                  <c:v>1.6217838053381527E-5</c:v>
                </c:pt>
                <c:pt idx="285">
                  <c:v>1.445418887206434E-5</c:v>
                </c:pt>
                <c:pt idx="286">
                  <c:v>1.2882329641659343E-5</c:v>
                </c:pt>
                <c:pt idx="287">
                  <c:v>1.1481404463250344E-5</c:v>
                </c:pt>
                <c:pt idx="288">
                  <c:v>1.0232825275588273E-5</c:v>
                </c:pt>
                <c:pt idx="289">
                  <c:v>9.1200252754834502E-6</c:v>
                </c:pt>
                <c:pt idx="290">
                  <c:v>8.1282391441184864E-6</c:v>
                </c:pt>
                <c:pt idx="291">
                  <c:v>7.244307166092193E-6</c:v>
                </c:pt>
                <c:pt idx="292">
                  <c:v>6.456500644414843E-6</c:v>
                </c:pt>
                <c:pt idx="293">
                  <c:v>5.754366296757339E-6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30D-47DE-B3A6-1F2950915013}"/>
            </c:ext>
          </c:extLst>
        </c:ser>
        <c:ser>
          <c:idx val="3"/>
          <c:order val="2"/>
          <c:tx>
            <c:strRef>
              <c:f>'Ag-tiossulfato'!$E$49</c:f>
              <c:strCache>
                <c:ptCount val="1"/>
                <c:pt idx="0">
                  <c:v>a(ML2)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'Ag-tiossulfato'!$A$51:$A$344</c:f>
              <c:numCache>
                <c:formatCode>General</c:formatCode>
                <c:ptCount val="294"/>
                <c:pt idx="0">
                  <c:v>-12</c:v>
                </c:pt>
                <c:pt idx="1">
                  <c:v>-11.95</c:v>
                </c:pt>
                <c:pt idx="2">
                  <c:v>-11.899999999999999</c:v>
                </c:pt>
                <c:pt idx="3">
                  <c:v>-11.849999999999998</c:v>
                </c:pt>
                <c:pt idx="4">
                  <c:v>-11.799999999999997</c:v>
                </c:pt>
                <c:pt idx="5">
                  <c:v>-11.749999999999996</c:v>
                </c:pt>
                <c:pt idx="6">
                  <c:v>-11.699999999999996</c:v>
                </c:pt>
                <c:pt idx="7">
                  <c:v>-11.649999999999995</c:v>
                </c:pt>
                <c:pt idx="8">
                  <c:v>-11.599999999999994</c:v>
                </c:pt>
                <c:pt idx="9">
                  <c:v>-11.549999999999994</c:v>
                </c:pt>
                <c:pt idx="10">
                  <c:v>-11.499999999999993</c:v>
                </c:pt>
                <c:pt idx="11">
                  <c:v>-11.449999999999992</c:v>
                </c:pt>
                <c:pt idx="12">
                  <c:v>-11.399999999999991</c:v>
                </c:pt>
                <c:pt idx="13">
                  <c:v>-11.349999999999991</c:v>
                </c:pt>
                <c:pt idx="14">
                  <c:v>-11.29999999999999</c:v>
                </c:pt>
                <c:pt idx="15">
                  <c:v>-11.249999999999989</c:v>
                </c:pt>
                <c:pt idx="16">
                  <c:v>-11.199999999999989</c:v>
                </c:pt>
                <c:pt idx="17">
                  <c:v>-11.149999999999988</c:v>
                </c:pt>
                <c:pt idx="18">
                  <c:v>-11.099999999999987</c:v>
                </c:pt>
                <c:pt idx="19">
                  <c:v>-11.049999999999986</c:v>
                </c:pt>
                <c:pt idx="20">
                  <c:v>-10.999999999999986</c:v>
                </c:pt>
                <c:pt idx="21">
                  <c:v>-10.949999999999985</c:v>
                </c:pt>
                <c:pt idx="22">
                  <c:v>-10.899999999999984</c:v>
                </c:pt>
                <c:pt idx="23">
                  <c:v>-10.849999999999984</c:v>
                </c:pt>
                <c:pt idx="24">
                  <c:v>-10.799999999999983</c:v>
                </c:pt>
                <c:pt idx="25">
                  <c:v>-10.749999999999982</c:v>
                </c:pt>
                <c:pt idx="26">
                  <c:v>-10.699999999999982</c:v>
                </c:pt>
                <c:pt idx="27">
                  <c:v>-10.649999999999981</c:v>
                </c:pt>
                <c:pt idx="28">
                  <c:v>-10.59999999999998</c:v>
                </c:pt>
                <c:pt idx="29">
                  <c:v>-10.549999999999979</c:v>
                </c:pt>
                <c:pt idx="30">
                  <c:v>-10.499999999999979</c:v>
                </c:pt>
                <c:pt idx="31">
                  <c:v>-10.449999999999978</c:v>
                </c:pt>
                <c:pt idx="32">
                  <c:v>-10.399999999999977</c:v>
                </c:pt>
                <c:pt idx="33">
                  <c:v>-10.349999999999977</c:v>
                </c:pt>
                <c:pt idx="34">
                  <c:v>-10.299999999999976</c:v>
                </c:pt>
                <c:pt idx="35">
                  <c:v>-10.249999999999975</c:v>
                </c:pt>
                <c:pt idx="36">
                  <c:v>-10.199999999999974</c:v>
                </c:pt>
                <c:pt idx="37">
                  <c:v>-10.149999999999974</c:v>
                </c:pt>
                <c:pt idx="38">
                  <c:v>-10.099999999999973</c:v>
                </c:pt>
                <c:pt idx="39">
                  <c:v>-10.049999999999972</c:v>
                </c:pt>
                <c:pt idx="40">
                  <c:v>-9.9999999999999716</c:v>
                </c:pt>
                <c:pt idx="41">
                  <c:v>-9.9499999999999709</c:v>
                </c:pt>
                <c:pt idx="42">
                  <c:v>-9.8999999999999702</c:v>
                </c:pt>
                <c:pt idx="43">
                  <c:v>-9.8499999999999694</c:v>
                </c:pt>
                <c:pt idx="44">
                  <c:v>-9.7999999999999687</c:v>
                </c:pt>
                <c:pt idx="45">
                  <c:v>-9.749999999999968</c:v>
                </c:pt>
                <c:pt idx="46">
                  <c:v>-9.6999999999999673</c:v>
                </c:pt>
                <c:pt idx="47">
                  <c:v>-9.6499999999999666</c:v>
                </c:pt>
                <c:pt idx="48">
                  <c:v>-9.5999999999999659</c:v>
                </c:pt>
                <c:pt idx="49">
                  <c:v>-9.5499999999999652</c:v>
                </c:pt>
                <c:pt idx="50">
                  <c:v>-9.4999999999999645</c:v>
                </c:pt>
                <c:pt idx="51">
                  <c:v>-9.4499999999999638</c:v>
                </c:pt>
                <c:pt idx="52">
                  <c:v>-9.3999999999999631</c:v>
                </c:pt>
                <c:pt idx="53">
                  <c:v>-9.3499999999999623</c:v>
                </c:pt>
                <c:pt idx="54">
                  <c:v>-9.2999999999999616</c:v>
                </c:pt>
                <c:pt idx="55">
                  <c:v>-9.2499999999999609</c:v>
                </c:pt>
                <c:pt idx="56">
                  <c:v>-9.1999999999999602</c:v>
                </c:pt>
                <c:pt idx="57">
                  <c:v>-9.1499999999999595</c:v>
                </c:pt>
                <c:pt idx="58">
                  <c:v>-9.0999999999999588</c:v>
                </c:pt>
                <c:pt idx="59">
                  <c:v>-9.0499999999999581</c:v>
                </c:pt>
                <c:pt idx="60">
                  <c:v>-8.9999999999999574</c:v>
                </c:pt>
                <c:pt idx="61">
                  <c:v>-8.9499999999999567</c:v>
                </c:pt>
                <c:pt idx="62">
                  <c:v>-8.8999999999999559</c:v>
                </c:pt>
                <c:pt idx="63">
                  <c:v>-8.8499999999999552</c:v>
                </c:pt>
                <c:pt idx="64">
                  <c:v>-8.7999999999999545</c:v>
                </c:pt>
                <c:pt idx="65">
                  <c:v>-8.7499999999999538</c:v>
                </c:pt>
                <c:pt idx="66">
                  <c:v>-8.6999999999999531</c:v>
                </c:pt>
                <c:pt idx="67">
                  <c:v>-8.6499999999999524</c:v>
                </c:pt>
                <c:pt idx="68">
                  <c:v>-8.5999999999999517</c:v>
                </c:pt>
                <c:pt idx="69">
                  <c:v>-8.549999999999951</c:v>
                </c:pt>
                <c:pt idx="70">
                  <c:v>-8.4999999999999503</c:v>
                </c:pt>
                <c:pt idx="71">
                  <c:v>-8.4499999999999496</c:v>
                </c:pt>
                <c:pt idx="72">
                  <c:v>-8.3999999999999488</c:v>
                </c:pt>
                <c:pt idx="73">
                  <c:v>-8.3499999999999481</c:v>
                </c:pt>
                <c:pt idx="74">
                  <c:v>-8.2999999999999474</c:v>
                </c:pt>
                <c:pt idx="75">
                  <c:v>-8.2499999999999467</c:v>
                </c:pt>
                <c:pt idx="76">
                  <c:v>-8.199999999999946</c:v>
                </c:pt>
                <c:pt idx="77">
                  <c:v>-8.1499999999999453</c:v>
                </c:pt>
                <c:pt idx="78">
                  <c:v>-8.0999999999999446</c:v>
                </c:pt>
                <c:pt idx="79">
                  <c:v>-8.0499999999999439</c:v>
                </c:pt>
                <c:pt idx="80">
                  <c:v>-7.999999999999944</c:v>
                </c:pt>
                <c:pt idx="81">
                  <c:v>-7.9499999999999442</c:v>
                </c:pt>
                <c:pt idx="82">
                  <c:v>-7.8999999999999444</c:v>
                </c:pt>
                <c:pt idx="83">
                  <c:v>-7.8499999999999446</c:v>
                </c:pt>
                <c:pt idx="84">
                  <c:v>-7.7999999999999448</c:v>
                </c:pt>
                <c:pt idx="85">
                  <c:v>-7.7499999999999449</c:v>
                </c:pt>
                <c:pt idx="86">
                  <c:v>-7.6999999999999451</c:v>
                </c:pt>
                <c:pt idx="87">
                  <c:v>-7.6499999999999453</c:v>
                </c:pt>
                <c:pt idx="88">
                  <c:v>-7.5999999999999455</c:v>
                </c:pt>
                <c:pt idx="89">
                  <c:v>-7.5499999999999456</c:v>
                </c:pt>
                <c:pt idx="90">
                  <c:v>-7.4999999999999458</c:v>
                </c:pt>
                <c:pt idx="91">
                  <c:v>-7.449999999999946</c:v>
                </c:pt>
                <c:pt idx="92">
                  <c:v>-7.3999999999999462</c:v>
                </c:pt>
                <c:pt idx="93">
                  <c:v>-7.3499999999999464</c:v>
                </c:pt>
                <c:pt idx="94">
                  <c:v>-7.2999999999999465</c:v>
                </c:pt>
                <c:pt idx="95">
                  <c:v>-7.2499999999999467</c:v>
                </c:pt>
                <c:pt idx="96">
                  <c:v>-7.1999999999999469</c:v>
                </c:pt>
                <c:pt idx="97">
                  <c:v>-7.1499999999999471</c:v>
                </c:pt>
                <c:pt idx="98">
                  <c:v>-7.0999999999999472</c:v>
                </c:pt>
                <c:pt idx="99">
                  <c:v>-7.0499999999999474</c:v>
                </c:pt>
                <c:pt idx="100">
                  <c:v>-6.9999999999999476</c:v>
                </c:pt>
                <c:pt idx="101">
                  <c:v>-6.9499999999999478</c:v>
                </c:pt>
                <c:pt idx="102">
                  <c:v>-6.899999999999948</c:v>
                </c:pt>
                <c:pt idx="103">
                  <c:v>-6.8499999999999481</c:v>
                </c:pt>
                <c:pt idx="104">
                  <c:v>-6.7999999999999483</c:v>
                </c:pt>
                <c:pt idx="105">
                  <c:v>-6.7499999999999485</c:v>
                </c:pt>
                <c:pt idx="106">
                  <c:v>-6.6999999999999487</c:v>
                </c:pt>
                <c:pt idx="107">
                  <c:v>-6.6499999999999488</c:v>
                </c:pt>
                <c:pt idx="108">
                  <c:v>-6.599999999999949</c:v>
                </c:pt>
                <c:pt idx="109">
                  <c:v>-6.5499999999999492</c:v>
                </c:pt>
                <c:pt idx="110">
                  <c:v>-6.4999999999999494</c:v>
                </c:pt>
                <c:pt idx="111">
                  <c:v>-6.4499999999999496</c:v>
                </c:pt>
                <c:pt idx="112">
                  <c:v>-6.3999999999999497</c:v>
                </c:pt>
                <c:pt idx="113">
                  <c:v>-6.3499999999999499</c:v>
                </c:pt>
                <c:pt idx="114">
                  <c:v>-6.2999999999999501</c:v>
                </c:pt>
                <c:pt idx="115">
                  <c:v>-6.2499999999999503</c:v>
                </c:pt>
                <c:pt idx="116">
                  <c:v>-6.1999999999999504</c:v>
                </c:pt>
                <c:pt idx="117">
                  <c:v>-6.1499999999999506</c:v>
                </c:pt>
                <c:pt idx="118">
                  <c:v>-6.0999999999999508</c:v>
                </c:pt>
                <c:pt idx="119">
                  <c:v>-6.049999999999951</c:v>
                </c:pt>
                <c:pt idx="120">
                  <c:v>-5.9999999999999512</c:v>
                </c:pt>
                <c:pt idx="121">
                  <c:v>-5.9499999999999513</c:v>
                </c:pt>
                <c:pt idx="122">
                  <c:v>-5.8999999999999515</c:v>
                </c:pt>
                <c:pt idx="123">
                  <c:v>-5.8499999999999517</c:v>
                </c:pt>
                <c:pt idx="124">
                  <c:v>-5.7999999999999519</c:v>
                </c:pt>
                <c:pt idx="125">
                  <c:v>-5.749999999999952</c:v>
                </c:pt>
                <c:pt idx="126">
                  <c:v>-5.6999999999999522</c:v>
                </c:pt>
                <c:pt idx="127">
                  <c:v>-5.6499999999999524</c:v>
                </c:pt>
                <c:pt idx="128">
                  <c:v>-5.5999999999999526</c:v>
                </c:pt>
                <c:pt idx="129">
                  <c:v>-5.5499999999999527</c:v>
                </c:pt>
                <c:pt idx="130">
                  <c:v>-5.4999999999999529</c:v>
                </c:pt>
                <c:pt idx="131">
                  <c:v>-5.4499999999999531</c:v>
                </c:pt>
                <c:pt idx="132">
                  <c:v>-5.3999999999999533</c:v>
                </c:pt>
                <c:pt idx="133">
                  <c:v>-5.3499999999999535</c:v>
                </c:pt>
                <c:pt idx="134">
                  <c:v>-5.2999999999999536</c:v>
                </c:pt>
                <c:pt idx="135">
                  <c:v>-5.2499999999999538</c:v>
                </c:pt>
                <c:pt idx="136">
                  <c:v>-5.199999999999954</c:v>
                </c:pt>
                <c:pt idx="137">
                  <c:v>-5.1499999999999542</c:v>
                </c:pt>
                <c:pt idx="138">
                  <c:v>-5.0999999999999543</c:v>
                </c:pt>
                <c:pt idx="139">
                  <c:v>-5.0499999999999545</c:v>
                </c:pt>
                <c:pt idx="140">
                  <c:v>-4.9999999999999547</c:v>
                </c:pt>
                <c:pt idx="141">
                  <c:v>-4.9499999999999549</c:v>
                </c:pt>
                <c:pt idx="142">
                  <c:v>-4.8999999999999551</c:v>
                </c:pt>
                <c:pt idx="143">
                  <c:v>-4.8499999999999552</c:v>
                </c:pt>
                <c:pt idx="144">
                  <c:v>-4.7999999999999554</c:v>
                </c:pt>
                <c:pt idx="145">
                  <c:v>-4.7499999999999556</c:v>
                </c:pt>
                <c:pt idx="146">
                  <c:v>-4.6999999999999558</c:v>
                </c:pt>
                <c:pt idx="147">
                  <c:v>-4.6499999999999559</c:v>
                </c:pt>
                <c:pt idx="148">
                  <c:v>-4.5999999999999561</c:v>
                </c:pt>
                <c:pt idx="149">
                  <c:v>-4.5499999999999563</c:v>
                </c:pt>
                <c:pt idx="150">
                  <c:v>-4.4999999999999565</c:v>
                </c:pt>
                <c:pt idx="151">
                  <c:v>-4.4499999999999567</c:v>
                </c:pt>
                <c:pt idx="152">
                  <c:v>-4.3999999999999568</c:v>
                </c:pt>
                <c:pt idx="153">
                  <c:v>-4.349999999999957</c:v>
                </c:pt>
                <c:pt idx="154">
                  <c:v>-4.2999999999999572</c:v>
                </c:pt>
                <c:pt idx="155">
                  <c:v>-4.2499999999999574</c:v>
                </c:pt>
                <c:pt idx="156">
                  <c:v>-4.1999999999999575</c:v>
                </c:pt>
                <c:pt idx="157">
                  <c:v>-4.1499999999999577</c:v>
                </c:pt>
                <c:pt idx="158">
                  <c:v>-4.0999999999999579</c:v>
                </c:pt>
                <c:pt idx="159">
                  <c:v>-4.0499999999999581</c:v>
                </c:pt>
                <c:pt idx="160">
                  <c:v>-3.9999999999999583</c:v>
                </c:pt>
                <c:pt idx="161">
                  <c:v>-3.9499999999999584</c:v>
                </c:pt>
                <c:pt idx="162">
                  <c:v>-3.8999999999999586</c:v>
                </c:pt>
                <c:pt idx="163">
                  <c:v>-3.8499999999999588</c:v>
                </c:pt>
                <c:pt idx="164">
                  <c:v>-3.799999999999959</c:v>
                </c:pt>
                <c:pt idx="165">
                  <c:v>-3.7499999999999591</c:v>
                </c:pt>
                <c:pt idx="166">
                  <c:v>-3.6999999999999593</c:v>
                </c:pt>
                <c:pt idx="167">
                  <c:v>-3.6499999999999595</c:v>
                </c:pt>
                <c:pt idx="168">
                  <c:v>-3.5999999999999597</c:v>
                </c:pt>
                <c:pt idx="169">
                  <c:v>-3.5499999999999599</c:v>
                </c:pt>
                <c:pt idx="170">
                  <c:v>-3.49999999999996</c:v>
                </c:pt>
                <c:pt idx="171">
                  <c:v>-3.4499999999999602</c:v>
                </c:pt>
                <c:pt idx="172">
                  <c:v>-3.3999999999999604</c:v>
                </c:pt>
                <c:pt idx="173">
                  <c:v>-3.3499999999999606</c:v>
                </c:pt>
                <c:pt idx="174">
                  <c:v>-3.2999999999999607</c:v>
                </c:pt>
                <c:pt idx="175">
                  <c:v>-3.2499999999999609</c:v>
                </c:pt>
                <c:pt idx="176">
                  <c:v>-3.1999999999999611</c:v>
                </c:pt>
                <c:pt idx="177">
                  <c:v>-3.1499999999999613</c:v>
                </c:pt>
                <c:pt idx="178">
                  <c:v>-3.0999999999999615</c:v>
                </c:pt>
                <c:pt idx="179">
                  <c:v>-3.0499999999999616</c:v>
                </c:pt>
                <c:pt idx="180">
                  <c:v>-2.9999999999999618</c:v>
                </c:pt>
                <c:pt idx="181">
                  <c:v>-2.949999999999962</c:v>
                </c:pt>
                <c:pt idx="182">
                  <c:v>-2.8999999999999622</c:v>
                </c:pt>
                <c:pt idx="183">
                  <c:v>-2.8499999999999623</c:v>
                </c:pt>
                <c:pt idx="184">
                  <c:v>-2.7999999999999625</c:v>
                </c:pt>
                <c:pt idx="185">
                  <c:v>-2.7499999999999627</c:v>
                </c:pt>
                <c:pt idx="186">
                  <c:v>-2.6999999999999629</c:v>
                </c:pt>
                <c:pt idx="187">
                  <c:v>-2.6499999999999631</c:v>
                </c:pt>
                <c:pt idx="188">
                  <c:v>-2.5999999999999632</c:v>
                </c:pt>
                <c:pt idx="189">
                  <c:v>-2.5499999999999634</c:v>
                </c:pt>
                <c:pt idx="190">
                  <c:v>-2.4999999999999636</c:v>
                </c:pt>
                <c:pt idx="191">
                  <c:v>-2.4499999999999638</c:v>
                </c:pt>
                <c:pt idx="192">
                  <c:v>-2.3999999999999639</c:v>
                </c:pt>
                <c:pt idx="193">
                  <c:v>-2.3499999999999641</c:v>
                </c:pt>
                <c:pt idx="194">
                  <c:v>-2.2999999999999643</c:v>
                </c:pt>
                <c:pt idx="195">
                  <c:v>-2.2499999999999645</c:v>
                </c:pt>
                <c:pt idx="196">
                  <c:v>-2.1999999999999647</c:v>
                </c:pt>
                <c:pt idx="197">
                  <c:v>-2.1499999999999648</c:v>
                </c:pt>
                <c:pt idx="198">
                  <c:v>-2.099999999999965</c:v>
                </c:pt>
                <c:pt idx="199">
                  <c:v>-2.0499999999999652</c:v>
                </c:pt>
                <c:pt idx="200">
                  <c:v>-1.9999999999999651</c:v>
                </c:pt>
                <c:pt idx="201">
                  <c:v>-1.9499999999999651</c:v>
                </c:pt>
                <c:pt idx="202">
                  <c:v>-1.8999999999999651</c:v>
                </c:pt>
                <c:pt idx="203">
                  <c:v>-1.849999999999965</c:v>
                </c:pt>
                <c:pt idx="204">
                  <c:v>-1.799999999999965</c:v>
                </c:pt>
                <c:pt idx="205">
                  <c:v>-1.7499999999999649</c:v>
                </c:pt>
                <c:pt idx="206">
                  <c:v>-1.6999999999999649</c:v>
                </c:pt>
                <c:pt idx="207">
                  <c:v>-1.6499999999999648</c:v>
                </c:pt>
                <c:pt idx="208">
                  <c:v>-1.5999999999999648</c:v>
                </c:pt>
                <c:pt idx="209">
                  <c:v>-1.5499999999999647</c:v>
                </c:pt>
                <c:pt idx="210">
                  <c:v>-1.4999999999999647</c:v>
                </c:pt>
                <c:pt idx="211">
                  <c:v>-1.4499999999999647</c:v>
                </c:pt>
                <c:pt idx="212">
                  <c:v>-1.3999999999999646</c:v>
                </c:pt>
                <c:pt idx="213">
                  <c:v>-1.3499999999999646</c:v>
                </c:pt>
                <c:pt idx="214">
                  <c:v>-1.2999999999999645</c:v>
                </c:pt>
                <c:pt idx="215">
                  <c:v>-1.2499999999999645</c:v>
                </c:pt>
                <c:pt idx="216">
                  <c:v>-1.1999999999999644</c:v>
                </c:pt>
                <c:pt idx="217">
                  <c:v>-1.1499999999999644</c:v>
                </c:pt>
                <c:pt idx="218">
                  <c:v>-1.0999999999999643</c:v>
                </c:pt>
                <c:pt idx="219">
                  <c:v>-1.0499999999999643</c:v>
                </c:pt>
                <c:pt idx="220">
                  <c:v>-0.99999999999996425</c:v>
                </c:pt>
                <c:pt idx="221">
                  <c:v>-0.94999999999996421</c:v>
                </c:pt>
                <c:pt idx="222">
                  <c:v>-0.89999999999996416</c:v>
                </c:pt>
                <c:pt idx="223">
                  <c:v>-0.84999999999996412</c:v>
                </c:pt>
                <c:pt idx="224">
                  <c:v>-0.79999999999996407</c:v>
                </c:pt>
                <c:pt idx="225">
                  <c:v>-0.74999999999996403</c:v>
                </c:pt>
                <c:pt idx="226">
                  <c:v>-0.69999999999996398</c:v>
                </c:pt>
                <c:pt idx="227">
                  <c:v>-0.64999999999996394</c:v>
                </c:pt>
                <c:pt idx="228">
                  <c:v>-0.5999999999999639</c:v>
                </c:pt>
                <c:pt idx="229">
                  <c:v>-0.54999999999996385</c:v>
                </c:pt>
                <c:pt idx="230">
                  <c:v>-0.49999999999996386</c:v>
                </c:pt>
                <c:pt idx="231">
                  <c:v>-0.44999999999996387</c:v>
                </c:pt>
                <c:pt idx="232">
                  <c:v>-0.39999999999996388</c:v>
                </c:pt>
                <c:pt idx="233">
                  <c:v>-0.3499999999999639</c:v>
                </c:pt>
                <c:pt idx="234">
                  <c:v>-0.29999999999996391</c:v>
                </c:pt>
                <c:pt idx="235">
                  <c:v>-0.24999999999996392</c:v>
                </c:pt>
                <c:pt idx="236">
                  <c:v>-0.19999999999996393</c:v>
                </c:pt>
                <c:pt idx="237">
                  <c:v>-0.14999999999996394</c:v>
                </c:pt>
                <c:pt idx="238">
                  <c:v>-9.9999999999963937E-2</c:v>
                </c:pt>
                <c:pt idx="239">
                  <c:v>-4.9999999999963934E-2</c:v>
                </c:pt>
                <c:pt idx="240">
                  <c:v>3.6068370512509773E-14</c:v>
                </c:pt>
                <c:pt idx="241">
                  <c:v>5.0000000000036071E-2</c:v>
                </c:pt>
                <c:pt idx="242">
                  <c:v>0.10000000000003607</c:v>
                </c:pt>
                <c:pt idx="243">
                  <c:v>0.15000000000003608</c:v>
                </c:pt>
                <c:pt idx="244">
                  <c:v>0.20000000000003609</c:v>
                </c:pt>
                <c:pt idx="245">
                  <c:v>0.25000000000003608</c:v>
                </c:pt>
                <c:pt idx="246">
                  <c:v>0.30000000000003607</c:v>
                </c:pt>
                <c:pt idx="247">
                  <c:v>0.35000000000003606</c:v>
                </c:pt>
                <c:pt idx="248">
                  <c:v>0.40000000000003605</c:v>
                </c:pt>
                <c:pt idx="249">
                  <c:v>0.45000000000003604</c:v>
                </c:pt>
                <c:pt idx="250">
                  <c:v>0.50000000000003608</c:v>
                </c:pt>
                <c:pt idx="251">
                  <c:v>0.55000000000003613</c:v>
                </c:pt>
                <c:pt idx="252">
                  <c:v>0.60000000000003617</c:v>
                </c:pt>
                <c:pt idx="253">
                  <c:v>0.65000000000003622</c:v>
                </c:pt>
                <c:pt idx="254">
                  <c:v>0.70000000000003626</c:v>
                </c:pt>
                <c:pt idx="255">
                  <c:v>0.7500000000000363</c:v>
                </c:pt>
                <c:pt idx="256">
                  <c:v>0.80000000000003635</c:v>
                </c:pt>
                <c:pt idx="257">
                  <c:v>0.85000000000003639</c:v>
                </c:pt>
                <c:pt idx="258">
                  <c:v>0.90000000000003644</c:v>
                </c:pt>
                <c:pt idx="259">
                  <c:v>0.95000000000003648</c:v>
                </c:pt>
                <c:pt idx="260">
                  <c:v>0</c:v>
                </c:pt>
                <c:pt idx="261">
                  <c:v>0.05</c:v>
                </c:pt>
                <c:pt idx="262">
                  <c:v>0.1</c:v>
                </c:pt>
                <c:pt idx="263">
                  <c:v>0.15000000000000002</c:v>
                </c:pt>
                <c:pt idx="264">
                  <c:v>0.2</c:v>
                </c:pt>
                <c:pt idx="265">
                  <c:v>0.25</c:v>
                </c:pt>
                <c:pt idx="266">
                  <c:v>0.3</c:v>
                </c:pt>
                <c:pt idx="267">
                  <c:v>0.35</c:v>
                </c:pt>
                <c:pt idx="268">
                  <c:v>0.39999999999999997</c:v>
                </c:pt>
                <c:pt idx="269">
                  <c:v>0.44999999999999996</c:v>
                </c:pt>
                <c:pt idx="270">
                  <c:v>0.49999999999999994</c:v>
                </c:pt>
                <c:pt idx="271">
                  <c:v>0.54999999999999993</c:v>
                </c:pt>
                <c:pt idx="272">
                  <c:v>0.6</c:v>
                </c:pt>
                <c:pt idx="273">
                  <c:v>0.65</c:v>
                </c:pt>
                <c:pt idx="274">
                  <c:v>0.70000000000000007</c:v>
                </c:pt>
                <c:pt idx="275">
                  <c:v>0.75000000000000011</c:v>
                </c:pt>
                <c:pt idx="276">
                  <c:v>0.80000000000000016</c:v>
                </c:pt>
                <c:pt idx="277">
                  <c:v>0.8500000000000002</c:v>
                </c:pt>
                <c:pt idx="278">
                  <c:v>0.90000000000000024</c:v>
                </c:pt>
                <c:pt idx="279">
                  <c:v>0.95000000000000029</c:v>
                </c:pt>
                <c:pt idx="280">
                  <c:v>1.0000000000000002</c:v>
                </c:pt>
                <c:pt idx="281">
                  <c:v>0</c:v>
                </c:pt>
                <c:pt idx="282">
                  <c:v>0.05</c:v>
                </c:pt>
                <c:pt idx="283">
                  <c:v>0.1</c:v>
                </c:pt>
                <c:pt idx="284">
                  <c:v>0.15000000000000002</c:v>
                </c:pt>
                <c:pt idx="285">
                  <c:v>0.2</c:v>
                </c:pt>
                <c:pt idx="286">
                  <c:v>0.25</c:v>
                </c:pt>
                <c:pt idx="287">
                  <c:v>0.3</c:v>
                </c:pt>
                <c:pt idx="288">
                  <c:v>0.35</c:v>
                </c:pt>
                <c:pt idx="289">
                  <c:v>0.39999999999999997</c:v>
                </c:pt>
                <c:pt idx="290">
                  <c:v>0.44999999999999996</c:v>
                </c:pt>
                <c:pt idx="291">
                  <c:v>0.49999999999999994</c:v>
                </c:pt>
                <c:pt idx="292">
                  <c:v>0.54999999999999993</c:v>
                </c:pt>
                <c:pt idx="293">
                  <c:v>0.6</c:v>
                </c:pt>
              </c:numCache>
            </c:numRef>
          </c:xVal>
          <c:yVal>
            <c:numRef>
              <c:f>'Ag-tiossulfato'!$E$51:$E$344</c:f>
              <c:numCache>
                <c:formatCode>0.0E+00</c:formatCode>
                <c:ptCount val="294"/>
                <c:pt idx="0">
                  <c:v>2.8533857434760224E-11</c:v>
                </c:pt>
                <c:pt idx="1">
                  <c:v>3.5919133305096846E-11</c:v>
                </c:pt>
                <c:pt idx="2">
                  <c:v>4.5215463570717184E-11</c:v>
                </c:pt>
                <c:pt idx="3">
                  <c:v>5.691718188848712E-11</c:v>
                </c:pt>
                <c:pt idx="4">
                  <c:v>7.1646416834646323E-11</c:v>
                </c:pt>
                <c:pt idx="5">
                  <c:v>9.0186098627660497E-11</c:v>
                </c:pt>
                <c:pt idx="6">
                  <c:v>1.1352147812246651E-10</c:v>
                </c:pt>
                <c:pt idx="7">
                  <c:v>1.4289234813649025E-10</c:v>
                </c:pt>
                <c:pt idx="8">
                  <c:v>1.7985871848873515E-10</c:v>
                </c:pt>
                <c:pt idx="9">
                  <c:v>2.2638340044168552E-10</c:v>
                </c:pt>
                <c:pt idx="10">
                  <c:v>2.8493583959346232E-10</c:v>
                </c:pt>
                <c:pt idx="11">
                  <c:v>3.5862264368235737E-10</c:v>
                </c:pt>
                <c:pt idx="12">
                  <c:v>4.5135163934935763E-10</c:v>
                </c:pt>
                <c:pt idx="13">
                  <c:v>5.6803802952571113E-10</c:v>
                </c:pt>
                <c:pt idx="14">
                  <c:v>7.1486339765004347E-10</c:v>
                </c:pt>
                <c:pt idx="15">
                  <c:v>8.9960102422981585E-10</c:v>
                </c:pt>
                <c:pt idx="16">
                  <c:v>1.1320243790060423E-9</c:v>
                </c:pt>
                <c:pt idx="17">
                  <c:v>1.424419893459184E-9</c:v>
                </c:pt>
                <c:pt idx="18">
                  <c:v>1.7922304075640572E-9</c:v>
                </c:pt>
                <c:pt idx="19">
                  <c:v>2.2548622725461031E-9</c:v>
                </c:pt>
                <c:pt idx="20">
                  <c:v>2.83669728582958E-9</c:v>
                </c:pt>
                <c:pt idx="21">
                  <c:v>3.5683608118569964E-9</c:v>
                </c:pt>
                <c:pt idx="22">
                  <c:v>4.4883100614080438E-9</c:v>
                </c:pt>
                <c:pt idx="23">
                  <c:v>5.6448221180773215E-9</c:v>
                </c:pt>
                <c:pt idx="24">
                  <c:v>7.0984805835196922E-9</c:v>
                </c:pt>
                <c:pt idx="25">
                  <c:v>8.9252834654074374E-9</c:v>
                </c:pt>
                <c:pt idx="26">
                  <c:v>1.1220524108040323E-8</c:v>
                </c:pt>
                <c:pt idx="27">
                  <c:v>1.4103632690092797E-8</c:v>
                </c:pt>
                <c:pt idx="28">
                  <c:v>1.7724209399175477E-8</c:v>
                </c:pt>
                <c:pt idx="29">
                  <c:v>2.2269533349733915E-8</c:v>
                </c:pt>
                <c:pt idx="30">
                  <c:v>2.7973895351990926E-8</c:v>
                </c:pt>
                <c:pt idx="31">
                  <c:v>3.5130179667850696E-8</c:v>
                </c:pt>
                <c:pt idx="32">
                  <c:v>4.4104211963965217E-8</c:v>
                </c:pt>
                <c:pt idx="33">
                  <c:v>5.5352499942397861E-8</c:v>
                </c:pt>
                <c:pt idx="34">
                  <c:v>6.9444121726369185E-8</c:v>
                </c:pt>
                <c:pt idx="35">
                  <c:v>8.7087666944930671E-8</c:v>
                </c:pt>
                <c:pt idx="36">
                  <c:v>1.0916430810392431E-7</c:v>
                </c:pt>
                <c:pt idx="37">
                  <c:v>1.3676827598273225E-7</c:v>
                </c:pt>
                <c:pt idx="38">
                  <c:v>1.7125623195772411E-7</c:v>
                </c:pt>
                <c:pt idx="39">
                  <c:v>2.1430727001444029E-7</c:v>
                </c:pt>
                <c:pt idx="40">
                  <c:v>2.6799553694699551E-7</c:v>
                </c:pt>
                <c:pt idx="41">
                  <c:v>3.3487772270568267E-7</c:v>
                </c:pt>
                <c:pt idx="42">
                  <c:v>4.1809793170582216E-7</c:v>
                </c:pt>
                <c:pt idx="43">
                  <c:v>5.2151268281481113E-7</c:v>
                </c:pt>
                <c:pt idx="44">
                  <c:v>6.4983897774984242E-7</c:v>
                </c:pt>
                <c:pt idx="45">
                  <c:v>8.0882849605654858E-7</c:v>
                </c:pt>
                <c:pt idx="46">
                  <c:v>1.0054709858935292E-6</c:v>
                </c:pt>
                <c:pt idx="47">
                  <c:v>1.2482297864060814E-6</c:v>
                </c:pt>
                <c:pt idx="48">
                  <c:v>1.5473121025215345E-6</c:v>
                </c:pt>
                <c:pt idx="49">
                  <c:v>1.914976125003364E-6</c:v>
                </c:pt>
                <c:pt idx="50">
                  <c:v>2.3658763290306745E-6</c:v>
                </c:pt>
                <c:pt idx="51">
                  <c:v>2.9174472973712954E-6</c:v>
                </c:pt>
                <c:pt idx="52">
                  <c:v>3.5903252364474725E-6</c:v>
                </c:pt>
                <c:pt idx="53">
                  <c:v>4.4088050656259896E-6</c:v>
                </c:pt>
                <c:pt idx="54">
                  <c:v>5.401329692929855E-6</c:v>
                </c:pt>
                <c:pt idx="55">
                  <c:v>6.6010070270749643E-6</c:v>
                </c:pt>
                <c:pt idx="56">
                  <c:v>8.0461496432017782E-6</c:v>
                </c:pt>
                <c:pt idx="57">
                  <c:v>9.7808320685889948E-6</c:v>
                </c:pt>
                <c:pt idx="58">
                  <c:v>1.1855461626465576E-5</c:v>
                </c:pt>
                <c:pt idx="59">
                  <c:v>1.4327360859516117E-5</c:v>
                </c:pt>
                <c:pt idx="60">
                  <c:v>1.7261362838141463E-5</c:v>
                </c:pt>
                <c:pt idx="61">
                  <c:v>2.0730425088137823E-5</c:v>
                </c:pt>
                <c:pt idx="62">
                  <c:v>2.4816273228344224E-5</c:v>
                </c:pt>
                <c:pt idx="63">
                  <c:v>2.9610091310377363E-5</c:v>
                </c:pt>
                <c:pt idx="64">
                  <c:v>3.5213281798794026E-5</c:v>
                </c:pt>
                <c:pt idx="65">
                  <c:v>4.1738323572552106E-5</c:v>
                </c:pt>
                <c:pt idx="66">
                  <c:v>4.9309760765759625E-5</c:v>
                </c:pt>
                <c:pt idx="67">
                  <c:v>5.8065358337319135E-5</c:v>
                </c:pt>
                <c:pt idx="68">
                  <c:v>6.815746182034159E-5</c:v>
                </c:pt>
                <c:pt idx="69">
                  <c:v>7.9754598857090974E-5</c:v>
                </c:pt>
                <c:pt idx="70">
                  <c:v>9.3043359211399202E-5</c:v>
                </c:pt>
                <c:pt idx="71">
                  <c:v>1.0823058847950975E-4</c:v>
                </c:pt>
                <c:pt idx="72">
                  <c:v>1.2554592928857986E-4</c:v>
                </c:pt>
                <c:pt idx="73">
                  <c:v>1.4524474296443376E-4</c:v>
                </c:pt>
                <c:pt idx="74">
                  <c:v>1.6761144495758778E-4</c:v>
                </c:pt>
                <c:pt idx="75">
                  <c:v>1.9296328908322339E-4</c:v>
                </c:pt>
                <c:pt idx="76">
                  <c:v>2.2165463903642114E-4</c:v>
                </c:pt>
                <c:pt idx="77">
                  <c:v>2.5408177071837873E-4</c:v>
                </c:pt>
                <c:pt idx="78">
                  <c:v>2.9068825556925331E-4</c:v>
                </c:pt>
                <c:pt idx="79">
                  <c:v>3.3197098319948733E-4</c:v>
                </c:pt>
                <c:pt idx="80">
                  <c:v>3.7848689097513485E-4</c:v>
                </c:pt>
                <c:pt idx="81">
                  <c:v>4.3086047869280195E-4</c:v>
                </c:pt>
                <c:pt idx="82">
                  <c:v>4.8979219796810064E-4</c:v>
                </c:pt>
                <c:pt idx="83">
                  <c:v>5.5606781840466103E-4</c:v>
                </c:pt>
                <c:pt idx="84">
                  <c:v>6.3056888601126487E-4</c:v>
                </c:pt>
                <c:pt idx="85">
                  <c:v>7.1428440374464084E-4</c:v>
                </c:pt>
                <c:pt idx="86">
                  <c:v>8.0832387956515769E-4</c:v>
                </c:pt>
                <c:pt idx="87">
                  <c:v>9.1393190411759794E-4</c:v>
                </c:pt>
                <c:pt idx="88">
                  <c:v>1.0325044382166978E-3</c:v>
                </c:pt>
                <c:pt idx="89">
                  <c:v>1.165607009853445E-3</c:v>
                </c:pt>
                <c:pt idx="90">
                  <c:v>1.3149950415561264E-3</c:v>
                </c:pt>
                <c:pt idx="91">
                  <c:v>1.4826365517271499E-3</c:v>
                </c:pt>
                <c:pt idx="92">
                  <c:v>1.6707374980815632E-3</c:v>
                </c:pt>
                <c:pt idx="93">
                  <c:v>1.8817700575316932E-3</c:v>
                </c:pt>
                <c:pt idx="94">
                  <c:v>2.1185041647192896E-3</c:v>
                </c:pt>
                <c:pt idx="95">
                  <c:v>2.3840426607242694E-3</c:v>
                </c:pt>
                <c:pt idx="96">
                  <c:v>2.6818604339897199E-3</c:v>
                </c:pt>
                <c:pt idx="97">
                  <c:v>3.0158479667536462E-3</c:v>
                </c:pt>
                <c:pt idx="98">
                  <c:v>3.390359731628355E-3</c:v>
                </c:pt>
                <c:pt idx="99">
                  <c:v>3.8102679135254358E-3</c:v>
                </c:pt>
                <c:pt idx="100">
                  <c:v>4.2810219606762064E-3</c:v>
                </c:pt>
                <c:pt idx="101">
                  <c:v>4.8087144934314948E-3</c:v>
                </c:pt>
                <c:pt idx="102">
                  <c:v>5.4001541187279987E-3</c:v>
                </c:pt>
                <c:pt idx="103">
                  <c:v>6.0629457088490768E-3</c:v>
                </c:pt>
                <c:pt idx="104">
                  <c:v>6.8055787018928074E-3</c:v>
                </c:pt>
                <c:pt idx="105">
                  <c:v>7.6375239637704205E-3</c:v>
                </c:pt>
                <c:pt idx="106">
                  <c:v>8.5693397120573511E-3</c:v>
                </c:pt>
                <c:pt idx="107">
                  <c:v>9.6127869337394554E-3</c:v>
                </c:pt>
                <c:pt idx="108">
                  <c:v>1.0780954623401718E-2</c:v>
                </c:pt>
                <c:pt idx="109">
                  <c:v>1.2088395015443187E-2</c:v>
                </c:pt>
                <c:pt idx="110">
                  <c:v>1.3551268771148772E-2</c:v>
                </c:pt>
                <c:pt idx="111">
                  <c:v>1.5187499794291435E-2</c:v>
                </c:pt>
                <c:pt idx="112">
                  <c:v>1.7016938970295648E-2</c:v>
                </c:pt>
                <c:pt idx="113">
                  <c:v>1.9061535634252433E-2</c:v>
                </c:pt>
                <c:pt idx="114">
                  <c:v>2.1345514950205147E-2</c:v>
                </c:pt>
                <c:pt idx="115">
                  <c:v>2.3895558604057593E-2</c:v>
                </c:pt>
                <c:pt idx="116">
                  <c:v>2.6740985249883976E-2</c:v>
                </c:pt>
                <c:pt idx="117">
                  <c:v>2.9913925979158568E-2</c:v>
                </c:pt>
                <c:pt idx="118">
                  <c:v>3.3449488681552807E-2</c:v>
                </c:pt>
                <c:pt idx="119">
                  <c:v>3.7385903516990657E-2</c:v>
                </c:pt>
                <c:pt idx="120">
                  <c:v>4.1764639814039578E-2</c:v>
                </c:pt>
                <c:pt idx="121">
                  <c:v>4.6630482557837992E-2</c:v>
                </c:pt>
                <c:pt idx="122">
                  <c:v>5.2031554263826836E-2</c:v>
                </c:pt>
                <c:pt idx="123">
                  <c:v>5.8019265517368378E-2</c:v>
                </c:pt>
                <c:pt idx="124">
                  <c:v>6.4648174904876815E-2</c:v>
                </c:pt>
                <c:pt idx="125">
                  <c:v>7.197573663837338E-2</c:v>
                </c:pt>
                <c:pt idx="126">
                  <c:v>8.0061912122519591E-2</c:v>
                </c:pt>
                <c:pt idx="127">
                  <c:v>8.8968620353644612E-2</c:v>
                </c:pt>
                <c:pt idx="128">
                  <c:v>9.8759001785414094E-2</c:v>
                </c:pt>
                <c:pt idx="129">
                  <c:v>0.10949647164330743</c:v>
                </c:pt>
                <c:pt idx="130">
                  <c:v>0.12124354218716035</c:v>
                </c:pt>
                <c:pt idx="131">
                  <c:v>0.1340603997067239</c:v>
                </c:pt>
                <c:pt idx="132">
                  <c:v>0.14800323165595308</c:v>
                </c:pt>
                <c:pt idx="133">
                  <c:v>0.16312231272573305</c:v>
                </c:pt>
                <c:pt idx="134">
                  <c:v>0.17945987600457974</c:v>
                </c:pt>
                <c:pt idx="135">
                  <c:v>0.19704781645761571</c:v>
                </c:pt>
                <c:pt idx="136">
                  <c:v>0.21590529797422586</c:v>
                </c:pt>
                <c:pt idx="137">
                  <c:v>0.23603636069943673</c:v>
                </c:pt>
                <c:pt idx="138">
                  <c:v>0.25742765000385992</c:v>
                </c:pt>
                <c:pt idx="139">
                  <c:v>0.28004640926186797</c:v>
                </c:pt>
                <c:pt idx="140">
                  <c:v>0.30383889207323772</c:v>
                </c:pt>
                <c:pt idx="141">
                  <c:v>0.32872935202949133</c:v>
                </c:pt>
                <c:pt idx="142">
                  <c:v>0.3546197563967593</c:v>
                </c:pt>
                <c:pt idx="143">
                  <c:v>0.38139034212027439</c:v>
                </c:pt>
                <c:pt idx="144">
                  <c:v>0.40890108815813614</c:v>
                </c:pt>
                <c:pt idx="145">
                  <c:v>0.43699411949827105</c:v>
                </c:pt>
                <c:pt idx="146">
                  <c:v>0.46549699000864786</c:v>
                </c:pt>
                <c:pt idx="147">
                  <c:v>0.49422672042613852</c:v>
                </c:pt>
                <c:pt idx="148">
                  <c:v>0.52299440256163199</c:v>
                </c:pt>
                <c:pt idx="149">
                  <c:v>0.55161012951833932</c:v>
                </c:pt>
                <c:pt idx="150">
                  <c:v>0.57988798133553066</c:v>
                </c:pt>
                <c:pt idx="151">
                  <c:v>0.60765079024417423</c:v>
                </c:pt>
                <c:pt idx="152">
                  <c:v>0.6347344303975111</c:v>
                </c:pt>
                <c:pt idx="153">
                  <c:v>0.66099142059449745</c:v>
                </c:pt>
                <c:pt idx="154">
                  <c:v>0.68629368913313737</c:v>
                </c:pt>
                <c:pt idx="155">
                  <c:v>0.71053441956103147</c:v>
                </c:pt>
                <c:pt idx="156">
                  <c:v>0.73362896627575558</c:v>
                </c:pt>
                <c:pt idx="157">
                  <c:v>0.75551489209085931</c:v>
                </c:pt>
                <c:pt idx="158">
                  <c:v>0.77615123037008538</c:v>
                </c:pt>
                <c:pt idx="159">
                  <c:v>0.79551710895294092</c:v>
                </c:pt>
                <c:pt idx="160">
                  <c:v>0.81360989114427396</c:v>
                </c:pt>
                <c:pt idx="161">
                  <c:v>0.8304429919012889</c:v>
                </c:pt>
                <c:pt idx="162">
                  <c:v>0.84604351784603726</c:v>
                </c:pt>
                <c:pt idx="163">
                  <c:v>0.86044986140720936</c:v>
                </c:pt>
                <c:pt idx="164">
                  <c:v>0.87370935588523779</c:v>
                </c:pt>
                <c:pt idx="165">
                  <c:v>0.88587607278362102</c:v>
                </c:pt>
                <c:pt idx="166">
                  <c:v>0.89700881793123721</c:v>
                </c:pt>
                <c:pt idx="167">
                  <c:v>0.90716936053569353</c:v>
                </c:pt>
                <c:pt idx="168">
                  <c:v>0.91642091041473284</c:v>
                </c:pt>
                <c:pt idx="169">
                  <c:v>0.92482684368367052</c:v>
                </c:pt>
                <c:pt idx="170">
                  <c:v>0.93244966609256441</c:v>
                </c:pt>
                <c:pt idx="171">
                  <c:v>0.93935019565419986</c:v>
                </c:pt>
                <c:pt idx="172">
                  <c:v>0.94558694165440271</c:v>
                </c:pt>
                <c:pt idx="173">
                  <c:v>0.95121565499424565</c:v>
                </c:pt>
                <c:pt idx="174">
                  <c:v>0.95628902449360587</c:v>
                </c:pt>
                <c:pt idx="175">
                  <c:v>0.96085649475880475</c:v>
                </c:pt>
                <c:pt idx="176">
                  <c:v>0.96496418303696208</c:v>
                </c:pt>
                <c:pt idx="177">
                  <c:v>0.96865487478865786</c:v>
                </c:pt>
                <c:pt idx="178">
                  <c:v>0.9719680802367715</c:v>
                </c:pt>
                <c:pt idx="179">
                  <c:v>0.97494013669706481</c:v>
                </c:pt>
                <c:pt idx="180">
                  <c:v>0.97760434393267925</c:v>
                </c:pt>
                <c:pt idx="181">
                  <c:v>0.97999112201786975</c:v>
                </c:pt>
                <c:pt idx="182">
                  <c:v>0.98212818320166995</c:v>
                </c:pt>
                <c:pt idx="183">
                  <c:v>0.98404071101294177</c:v>
                </c:pt>
                <c:pt idx="184">
                  <c:v>0.98575154134642562</c:v>
                </c:pt>
                <c:pt idx="185">
                  <c:v>0.98728134152911506</c:v>
                </c:pt>
                <c:pt idx="186">
                  <c:v>0.98864878440874304</c:v>
                </c:pt>
                <c:pt idx="187">
                  <c:v>0.98987071535595395</c:v>
                </c:pt>
                <c:pt idx="188">
                  <c:v>0.99096231075433261</c:v>
                </c:pt>
                <c:pt idx="189">
                  <c:v>0.9919372270925213</c:v>
                </c:pt>
                <c:pt idx="190">
                  <c:v>0.99280774019312557</c:v>
                </c:pt>
                <c:pt idx="191">
                  <c:v>0.99358487443454557</c:v>
                </c:pt>
                <c:pt idx="192">
                  <c:v>0.99427852206241796</c:v>
                </c:pt>
                <c:pt idx="193">
                  <c:v>0.99489755286253867</c:v>
                </c:pt>
                <c:pt idx="194">
                  <c:v>0.99544991459021448</c:v>
                </c:pt>
                <c:pt idx="195">
                  <c:v>0.9959427246329845</c:v>
                </c:pt>
                <c:pt idx="196">
                  <c:v>0.99638235343369508</c:v>
                </c:pt>
                <c:pt idx="197">
                  <c:v>0.99677450022647363</c:v>
                </c:pt>
                <c:pt idx="198">
                  <c:v>0.99712426164525514</c:v>
                </c:pt>
                <c:pt idx="199">
                  <c:v>0.99743619375802184</c:v>
                </c:pt>
                <c:pt idx="200">
                  <c:v>0.99771436806364888</c:v>
                </c:pt>
                <c:pt idx="201">
                  <c:v>0.99796242196523111</c:v>
                </c:pt>
                <c:pt idx="202">
                  <c:v>0.99818360420633478</c:v>
                </c:pt>
                <c:pt idx="203">
                  <c:v>0.99838081572658144</c:v>
                </c:pt>
                <c:pt idx="204">
                  <c:v>0.99855664636167085</c:v>
                </c:pt>
                <c:pt idx="205">
                  <c:v>0.99871340778142736</c:v>
                </c:pt>
                <c:pt idx="206">
                  <c:v>0.99885316302841598</c:v>
                </c:pt>
                <c:pt idx="207">
                  <c:v>0.99897775298966252</c:v>
                </c:pt>
                <c:pt idx="208">
                  <c:v>0.99908882010537814</c:v>
                </c:pt>
                <c:pt idx="209">
                  <c:v>0.99918782959154806</c:v>
                </c:pt>
                <c:pt idx="210">
                  <c:v>0.99927608842793436</c:v>
                </c:pt>
                <c:pt idx="211">
                  <c:v>0.99935476233951659</c:v>
                </c:pt>
                <c:pt idx="212">
                  <c:v>0.99942489097764853</c:v>
                </c:pt>
                <c:pt idx="213">
                  <c:v>0.99948740148721293</c:v>
                </c:pt>
                <c:pt idx="214">
                  <c:v>0.9995431206277311</c:v>
                </c:pt>
                <c:pt idx="215">
                  <c:v>0.99959278559967135</c:v>
                </c:pt>
                <c:pt idx="216">
                  <c:v>0.99963705371197786</c:v>
                </c:pt>
                <c:pt idx="217">
                  <c:v>0.9996765110130279</c:v>
                </c:pt>
                <c:pt idx="218">
                  <c:v>0.99971167999471677</c:v>
                </c:pt>
                <c:pt idx="219">
                  <c:v>0.9997430264680619</c:v>
                </c:pt>
                <c:pt idx="220">
                  <c:v>0.99977096569850399</c:v>
                </c:pt>
                <c:pt idx="221">
                  <c:v>0.99979586787989316</c:v>
                </c:pt>
                <c:pt idx="222">
                  <c:v>0.99981806301787002</c:v>
                </c:pt>
                <c:pt idx="223">
                  <c:v>0.99983784528590125</c:v>
                </c:pt>
                <c:pt idx="224">
                  <c:v>0.99985547691056154</c:v>
                </c:pt>
                <c:pt idx="225">
                  <c:v>0.99987119163664218</c:v>
                </c:pt>
                <c:pt idx="226">
                  <c:v>0.99988519781730056</c:v>
                </c:pt>
                <c:pt idx="227">
                  <c:v>0.99989768116964173</c:v>
                </c:pt>
                <c:pt idx="228">
                  <c:v>0.9999088072318133</c:v>
                </c:pt>
                <c:pt idx="229">
                  <c:v>0.99991872355382738</c:v>
                </c:pt>
                <c:pt idx="230">
                  <c:v>0.99992756165087981</c:v>
                </c:pt>
                <c:pt idx="231">
                  <c:v>0.9999354387448357</c:v>
                </c:pt>
                <c:pt idx="232">
                  <c:v>0.99994245931680303</c:v>
                </c:pt>
                <c:pt idx="233">
                  <c:v>0.99994871649123496</c:v>
                </c:pt>
                <c:pt idx="234">
                  <c:v>0.99995429326981133</c:v>
                </c:pt>
                <c:pt idx="235">
                  <c:v>0.99995926363137111</c:v>
                </c:pt>
                <c:pt idx="236">
                  <c:v>0.99996369351241488</c:v>
                </c:pt>
                <c:pt idx="237">
                  <c:v>0.99996764168112762</c:v>
                </c:pt>
                <c:pt idx="238">
                  <c:v>0.99997116051647106</c:v>
                </c:pt>
                <c:pt idx="239">
                  <c:v>0.99997429670264248</c:v>
                </c:pt>
                <c:pt idx="240">
                  <c:v>0.99997709184808814</c:v>
                </c:pt>
                <c:pt idx="241">
                  <c:v>0.99997958303725742</c:v>
                </c:pt>
                <c:pt idx="242">
                  <c:v>0.99998180332240216</c:v>
                </c:pt>
                <c:pt idx="243">
                  <c:v>0.99998378216192907</c:v>
                </c:pt>
                <c:pt idx="244">
                  <c:v>0.99998554581111398</c:v>
                </c:pt>
                <c:pt idx="245">
                  <c:v>0.9999871176703472</c:v>
                </c:pt>
                <c:pt idx="246">
                  <c:v>0.99998851859552795</c:v>
                </c:pt>
                <c:pt idx="247">
                  <c:v>0.99998976717471733</c:v>
                </c:pt>
                <c:pt idx="248">
                  <c:v>0.99999087997471903</c:v>
                </c:pt>
                <c:pt idx="249">
                  <c:v>0.99999187176085147</c:v>
                </c:pt>
                <c:pt idx="250">
                  <c:v>0.99999275569283042</c:v>
                </c:pt>
                <c:pt idx="251">
                  <c:v>0.99999354349935288</c:v>
                </c:pt>
                <c:pt idx="252">
                  <c:v>0.99999424563370098</c:v>
                </c:pt>
                <c:pt idx="253">
                  <c:v>0.9999948714124286</c:v>
                </c:pt>
                <c:pt idx="254">
                  <c:v>0.99999542913896644</c:v>
                </c:pt>
                <c:pt idx="255">
                  <c:v>0.99999592621379096</c:v>
                </c:pt>
                <c:pt idx="256">
                  <c:v>0.99999636923261104</c:v>
                </c:pt>
                <c:pt idx="257">
                  <c:v>0.99999676407388083</c:v>
                </c:pt>
                <c:pt idx="258">
                  <c:v>0.99999711597679575</c:v>
                </c:pt>
                <c:pt idx="259">
                  <c:v>0.9999974296108074</c:v>
                </c:pt>
                <c:pt idx="260">
                  <c:v>0.99997709184808814</c:v>
                </c:pt>
                <c:pt idx="261">
                  <c:v>0.99997958303725742</c:v>
                </c:pt>
                <c:pt idx="262">
                  <c:v>0.99998180332240216</c:v>
                </c:pt>
                <c:pt idx="263">
                  <c:v>0.99998378216192907</c:v>
                </c:pt>
                <c:pt idx="264">
                  <c:v>0.99998554581111398</c:v>
                </c:pt>
                <c:pt idx="265">
                  <c:v>0.9999871176703472</c:v>
                </c:pt>
                <c:pt idx="266">
                  <c:v>0.99998851859552795</c:v>
                </c:pt>
                <c:pt idx="267">
                  <c:v>0.99998976717471733</c:v>
                </c:pt>
                <c:pt idx="268">
                  <c:v>0.99999087997471903</c:v>
                </c:pt>
                <c:pt idx="269">
                  <c:v>0.99999187176085147</c:v>
                </c:pt>
                <c:pt idx="270">
                  <c:v>0.99999275569283042</c:v>
                </c:pt>
                <c:pt idx="271">
                  <c:v>0.99999354349935288</c:v>
                </c:pt>
                <c:pt idx="272">
                  <c:v>0.99999424563370098</c:v>
                </c:pt>
                <c:pt idx="273">
                  <c:v>0.9999948714124286</c:v>
                </c:pt>
                <c:pt idx="274">
                  <c:v>0.99999542913896644</c:v>
                </c:pt>
                <c:pt idx="275">
                  <c:v>0.99999592621379096</c:v>
                </c:pt>
                <c:pt idx="276">
                  <c:v>0.99999636923261104</c:v>
                </c:pt>
                <c:pt idx="277">
                  <c:v>0.99999676407388083</c:v>
                </c:pt>
                <c:pt idx="278">
                  <c:v>0.99999711597679575</c:v>
                </c:pt>
                <c:pt idx="279">
                  <c:v>0.9999974296108074</c:v>
                </c:pt>
                <c:pt idx="280">
                  <c:v>0.99999770913758057</c:v>
                </c:pt>
                <c:pt idx="281">
                  <c:v>0.99997709184808814</c:v>
                </c:pt>
                <c:pt idx="282">
                  <c:v>0.99997958303725742</c:v>
                </c:pt>
                <c:pt idx="283">
                  <c:v>0.99998180332240216</c:v>
                </c:pt>
                <c:pt idx="284">
                  <c:v>0.99998378216192907</c:v>
                </c:pt>
                <c:pt idx="285">
                  <c:v>0.99998554581111398</c:v>
                </c:pt>
                <c:pt idx="286">
                  <c:v>0.9999871176703472</c:v>
                </c:pt>
                <c:pt idx="287">
                  <c:v>0.99998851859552795</c:v>
                </c:pt>
                <c:pt idx="288">
                  <c:v>0.99998976717471733</c:v>
                </c:pt>
                <c:pt idx="289">
                  <c:v>0.99999087997471903</c:v>
                </c:pt>
                <c:pt idx="290">
                  <c:v>0.99999187176085147</c:v>
                </c:pt>
                <c:pt idx="291">
                  <c:v>0.99999275569283042</c:v>
                </c:pt>
                <c:pt idx="292">
                  <c:v>0.99999354349935288</c:v>
                </c:pt>
                <c:pt idx="293">
                  <c:v>0.99999424563370098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30D-47DE-B3A6-1F2950915013}"/>
            </c:ext>
          </c:extLst>
        </c:ser>
        <c:ser>
          <c:idx val="4"/>
          <c:order val="3"/>
          <c:tx>
            <c:strRef>
              <c:f>'Ag-tiossulfato'!$F$49</c:f>
              <c:strCache>
                <c:ptCount val="1"/>
                <c:pt idx="0">
                  <c:v>a(ML3)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'Ag-tiossulfato'!$A$51:$A$344</c:f>
              <c:numCache>
                <c:formatCode>General</c:formatCode>
                <c:ptCount val="294"/>
                <c:pt idx="0">
                  <c:v>-12</c:v>
                </c:pt>
                <c:pt idx="1">
                  <c:v>-11.95</c:v>
                </c:pt>
                <c:pt idx="2">
                  <c:v>-11.899999999999999</c:v>
                </c:pt>
                <c:pt idx="3">
                  <c:v>-11.849999999999998</c:v>
                </c:pt>
                <c:pt idx="4">
                  <c:v>-11.799999999999997</c:v>
                </c:pt>
                <c:pt idx="5">
                  <c:v>-11.749999999999996</c:v>
                </c:pt>
                <c:pt idx="6">
                  <c:v>-11.699999999999996</c:v>
                </c:pt>
                <c:pt idx="7">
                  <c:v>-11.649999999999995</c:v>
                </c:pt>
                <c:pt idx="8">
                  <c:v>-11.599999999999994</c:v>
                </c:pt>
                <c:pt idx="9">
                  <c:v>-11.549999999999994</c:v>
                </c:pt>
                <c:pt idx="10">
                  <c:v>-11.499999999999993</c:v>
                </c:pt>
                <c:pt idx="11">
                  <c:v>-11.449999999999992</c:v>
                </c:pt>
                <c:pt idx="12">
                  <c:v>-11.399999999999991</c:v>
                </c:pt>
                <c:pt idx="13">
                  <c:v>-11.349999999999991</c:v>
                </c:pt>
                <c:pt idx="14">
                  <c:v>-11.29999999999999</c:v>
                </c:pt>
                <c:pt idx="15">
                  <c:v>-11.249999999999989</c:v>
                </c:pt>
                <c:pt idx="16">
                  <c:v>-11.199999999999989</c:v>
                </c:pt>
                <c:pt idx="17">
                  <c:v>-11.149999999999988</c:v>
                </c:pt>
                <c:pt idx="18">
                  <c:v>-11.099999999999987</c:v>
                </c:pt>
                <c:pt idx="19">
                  <c:v>-11.049999999999986</c:v>
                </c:pt>
                <c:pt idx="20">
                  <c:v>-10.999999999999986</c:v>
                </c:pt>
                <c:pt idx="21">
                  <c:v>-10.949999999999985</c:v>
                </c:pt>
                <c:pt idx="22">
                  <c:v>-10.899999999999984</c:v>
                </c:pt>
                <c:pt idx="23">
                  <c:v>-10.849999999999984</c:v>
                </c:pt>
                <c:pt idx="24">
                  <c:v>-10.799999999999983</c:v>
                </c:pt>
                <c:pt idx="25">
                  <c:v>-10.749999999999982</c:v>
                </c:pt>
                <c:pt idx="26">
                  <c:v>-10.699999999999982</c:v>
                </c:pt>
                <c:pt idx="27">
                  <c:v>-10.649999999999981</c:v>
                </c:pt>
                <c:pt idx="28">
                  <c:v>-10.59999999999998</c:v>
                </c:pt>
                <c:pt idx="29">
                  <c:v>-10.549999999999979</c:v>
                </c:pt>
                <c:pt idx="30">
                  <c:v>-10.499999999999979</c:v>
                </c:pt>
                <c:pt idx="31">
                  <c:v>-10.449999999999978</c:v>
                </c:pt>
                <c:pt idx="32">
                  <c:v>-10.399999999999977</c:v>
                </c:pt>
                <c:pt idx="33">
                  <c:v>-10.349999999999977</c:v>
                </c:pt>
                <c:pt idx="34">
                  <c:v>-10.299999999999976</c:v>
                </c:pt>
                <c:pt idx="35">
                  <c:v>-10.249999999999975</c:v>
                </c:pt>
                <c:pt idx="36">
                  <c:v>-10.199999999999974</c:v>
                </c:pt>
                <c:pt idx="37">
                  <c:v>-10.149999999999974</c:v>
                </c:pt>
                <c:pt idx="38">
                  <c:v>-10.099999999999973</c:v>
                </c:pt>
                <c:pt idx="39">
                  <c:v>-10.049999999999972</c:v>
                </c:pt>
                <c:pt idx="40">
                  <c:v>-9.9999999999999716</c:v>
                </c:pt>
                <c:pt idx="41">
                  <c:v>-9.9499999999999709</c:v>
                </c:pt>
                <c:pt idx="42">
                  <c:v>-9.8999999999999702</c:v>
                </c:pt>
                <c:pt idx="43">
                  <c:v>-9.8499999999999694</c:v>
                </c:pt>
                <c:pt idx="44">
                  <c:v>-9.7999999999999687</c:v>
                </c:pt>
                <c:pt idx="45">
                  <c:v>-9.749999999999968</c:v>
                </c:pt>
                <c:pt idx="46">
                  <c:v>-9.6999999999999673</c:v>
                </c:pt>
                <c:pt idx="47">
                  <c:v>-9.6499999999999666</c:v>
                </c:pt>
                <c:pt idx="48">
                  <c:v>-9.5999999999999659</c:v>
                </c:pt>
                <c:pt idx="49">
                  <c:v>-9.5499999999999652</c:v>
                </c:pt>
                <c:pt idx="50">
                  <c:v>-9.4999999999999645</c:v>
                </c:pt>
                <c:pt idx="51">
                  <c:v>-9.4499999999999638</c:v>
                </c:pt>
                <c:pt idx="52">
                  <c:v>-9.3999999999999631</c:v>
                </c:pt>
                <c:pt idx="53">
                  <c:v>-9.3499999999999623</c:v>
                </c:pt>
                <c:pt idx="54">
                  <c:v>-9.2999999999999616</c:v>
                </c:pt>
                <c:pt idx="55">
                  <c:v>-9.2499999999999609</c:v>
                </c:pt>
                <c:pt idx="56">
                  <c:v>-9.1999999999999602</c:v>
                </c:pt>
                <c:pt idx="57">
                  <c:v>-9.1499999999999595</c:v>
                </c:pt>
                <c:pt idx="58">
                  <c:v>-9.0999999999999588</c:v>
                </c:pt>
                <c:pt idx="59">
                  <c:v>-9.0499999999999581</c:v>
                </c:pt>
                <c:pt idx="60">
                  <c:v>-8.9999999999999574</c:v>
                </c:pt>
                <c:pt idx="61">
                  <c:v>-8.9499999999999567</c:v>
                </c:pt>
                <c:pt idx="62">
                  <c:v>-8.8999999999999559</c:v>
                </c:pt>
                <c:pt idx="63">
                  <c:v>-8.8499999999999552</c:v>
                </c:pt>
                <c:pt idx="64">
                  <c:v>-8.7999999999999545</c:v>
                </c:pt>
                <c:pt idx="65">
                  <c:v>-8.7499999999999538</c:v>
                </c:pt>
                <c:pt idx="66">
                  <c:v>-8.6999999999999531</c:v>
                </c:pt>
                <c:pt idx="67">
                  <c:v>-8.6499999999999524</c:v>
                </c:pt>
                <c:pt idx="68">
                  <c:v>-8.5999999999999517</c:v>
                </c:pt>
                <c:pt idx="69">
                  <c:v>-8.549999999999951</c:v>
                </c:pt>
                <c:pt idx="70">
                  <c:v>-8.4999999999999503</c:v>
                </c:pt>
                <c:pt idx="71">
                  <c:v>-8.4499999999999496</c:v>
                </c:pt>
                <c:pt idx="72">
                  <c:v>-8.3999999999999488</c:v>
                </c:pt>
                <c:pt idx="73">
                  <c:v>-8.3499999999999481</c:v>
                </c:pt>
                <c:pt idx="74">
                  <c:v>-8.2999999999999474</c:v>
                </c:pt>
                <c:pt idx="75">
                  <c:v>-8.2499999999999467</c:v>
                </c:pt>
                <c:pt idx="76">
                  <c:v>-8.199999999999946</c:v>
                </c:pt>
                <c:pt idx="77">
                  <c:v>-8.1499999999999453</c:v>
                </c:pt>
                <c:pt idx="78">
                  <c:v>-8.0999999999999446</c:v>
                </c:pt>
                <c:pt idx="79">
                  <c:v>-8.0499999999999439</c:v>
                </c:pt>
                <c:pt idx="80">
                  <c:v>-7.999999999999944</c:v>
                </c:pt>
                <c:pt idx="81">
                  <c:v>-7.9499999999999442</c:v>
                </c:pt>
                <c:pt idx="82">
                  <c:v>-7.8999999999999444</c:v>
                </c:pt>
                <c:pt idx="83">
                  <c:v>-7.8499999999999446</c:v>
                </c:pt>
                <c:pt idx="84">
                  <c:v>-7.7999999999999448</c:v>
                </c:pt>
                <c:pt idx="85">
                  <c:v>-7.7499999999999449</c:v>
                </c:pt>
                <c:pt idx="86">
                  <c:v>-7.6999999999999451</c:v>
                </c:pt>
                <c:pt idx="87">
                  <c:v>-7.6499999999999453</c:v>
                </c:pt>
                <c:pt idx="88">
                  <c:v>-7.5999999999999455</c:v>
                </c:pt>
                <c:pt idx="89">
                  <c:v>-7.5499999999999456</c:v>
                </c:pt>
                <c:pt idx="90">
                  <c:v>-7.4999999999999458</c:v>
                </c:pt>
                <c:pt idx="91">
                  <c:v>-7.449999999999946</c:v>
                </c:pt>
                <c:pt idx="92">
                  <c:v>-7.3999999999999462</c:v>
                </c:pt>
                <c:pt idx="93">
                  <c:v>-7.3499999999999464</c:v>
                </c:pt>
                <c:pt idx="94">
                  <c:v>-7.2999999999999465</c:v>
                </c:pt>
                <c:pt idx="95">
                  <c:v>-7.2499999999999467</c:v>
                </c:pt>
                <c:pt idx="96">
                  <c:v>-7.1999999999999469</c:v>
                </c:pt>
                <c:pt idx="97">
                  <c:v>-7.1499999999999471</c:v>
                </c:pt>
                <c:pt idx="98">
                  <c:v>-7.0999999999999472</c:v>
                </c:pt>
                <c:pt idx="99">
                  <c:v>-7.0499999999999474</c:v>
                </c:pt>
                <c:pt idx="100">
                  <c:v>-6.9999999999999476</c:v>
                </c:pt>
                <c:pt idx="101">
                  <c:v>-6.9499999999999478</c:v>
                </c:pt>
                <c:pt idx="102">
                  <c:v>-6.899999999999948</c:v>
                </c:pt>
                <c:pt idx="103">
                  <c:v>-6.8499999999999481</c:v>
                </c:pt>
                <c:pt idx="104">
                  <c:v>-6.7999999999999483</c:v>
                </c:pt>
                <c:pt idx="105">
                  <c:v>-6.7499999999999485</c:v>
                </c:pt>
                <c:pt idx="106">
                  <c:v>-6.6999999999999487</c:v>
                </c:pt>
                <c:pt idx="107">
                  <c:v>-6.6499999999999488</c:v>
                </c:pt>
                <c:pt idx="108">
                  <c:v>-6.599999999999949</c:v>
                </c:pt>
                <c:pt idx="109">
                  <c:v>-6.5499999999999492</c:v>
                </c:pt>
                <c:pt idx="110">
                  <c:v>-6.4999999999999494</c:v>
                </c:pt>
                <c:pt idx="111">
                  <c:v>-6.4499999999999496</c:v>
                </c:pt>
                <c:pt idx="112">
                  <c:v>-6.3999999999999497</c:v>
                </c:pt>
                <c:pt idx="113">
                  <c:v>-6.3499999999999499</c:v>
                </c:pt>
                <c:pt idx="114">
                  <c:v>-6.2999999999999501</c:v>
                </c:pt>
                <c:pt idx="115">
                  <c:v>-6.2499999999999503</c:v>
                </c:pt>
                <c:pt idx="116">
                  <c:v>-6.1999999999999504</c:v>
                </c:pt>
                <c:pt idx="117">
                  <c:v>-6.1499999999999506</c:v>
                </c:pt>
                <c:pt idx="118">
                  <c:v>-6.0999999999999508</c:v>
                </c:pt>
                <c:pt idx="119">
                  <c:v>-6.049999999999951</c:v>
                </c:pt>
                <c:pt idx="120">
                  <c:v>-5.9999999999999512</c:v>
                </c:pt>
                <c:pt idx="121">
                  <c:v>-5.9499999999999513</c:v>
                </c:pt>
                <c:pt idx="122">
                  <c:v>-5.8999999999999515</c:v>
                </c:pt>
                <c:pt idx="123">
                  <c:v>-5.8499999999999517</c:v>
                </c:pt>
                <c:pt idx="124">
                  <c:v>-5.7999999999999519</c:v>
                </c:pt>
                <c:pt idx="125">
                  <c:v>-5.749999999999952</c:v>
                </c:pt>
                <c:pt idx="126">
                  <c:v>-5.6999999999999522</c:v>
                </c:pt>
                <c:pt idx="127">
                  <c:v>-5.6499999999999524</c:v>
                </c:pt>
                <c:pt idx="128">
                  <c:v>-5.5999999999999526</c:v>
                </c:pt>
                <c:pt idx="129">
                  <c:v>-5.5499999999999527</c:v>
                </c:pt>
                <c:pt idx="130">
                  <c:v>-5.4999999999999529</c:v>
                </c:pt>
                <c:pt idx="131">
                  <c:v>-5.4499999999999531</c:v>
                </c:pt>
                <c:pt idx="132">
                  <c:v>-5.3999999999999533</c:v>
                </c:pt>
                <c:pt idx="133">
                  <c:v>-5.3499999999999535</c:v>
                </c:pt>
                <c:pt idx="134">
                  <c:v>-5.2999999999999536</c:v>
                </c:pt>
                <c:pt idx="135">
                  <c:v>-5.2499999999999538</c:v>
                </c:pt>
                <c:pt idx="136">
                  <c:v>-5.199999999999954</c:v>
                </c:pt>
                <c:pt idx="137">
                  <c:v>-5.1499999999999542</c:v>
                </c:pt>
                <c:pt idx="138">
                  <c:v>-5.0999999999999543</c:v>
                </c:pt>
                <c:pt idx="139">
                  <c:v>-5.0499999999999545</c:v>
                </c:pt>
                <c:pt idx="140">
                  <c:v>-4.9999999999999547</c:v>
                </c:pt>
                <c:pt idx="141">
                  <c:v>-4.9499999999999549</c:v>
                </c:pt>
                <c:pt idx="142">
                  <c:v>-4.8999999999999551</c:v>
                </c:pt>
                <c:pt idx="143">
                  <c:v>-4.8499999999999552</c:v>
                </c:pt>
                <c:pt idx="144">
                  <c:v>-4.7999999999999554</c:v>
                </c:pt>
                <c:pt idx="145">
                  <c:v>-4.7499999999999556</c:v>
                </c:pt>
                <c:pt idx="146">
                  <c:v>-4.6999999999999558</c:v>
                </c:pt>
                <c:pt idx="147">
                  <c:v>-4.6499999999999559</c:v>
                </c:pt>
                <c:pt idx="148">
                  <c:v>-4.5999999999999561</c:v>
                </c:pt>
                <c:pt idx="149">
                  <c:v>-4.5499999999999563</c:v>
                </c:pt>
                <c:pt idx="150">
                  <c:v>-4.4999999999999565</c:v>
                </c:pt>
                <c:pt idx="151">
                  <c:v>-4.4499999999999567</c:v>
                </c:pt>
                <c:pt idx="152">
                  <c:v>-4.3999999999999568</c:v>
                </c:pt>
                <c:pt idx="153">
                  <c:v>-4.349999999999957</c:v>
                </c:pt>
                <c:pt idx="154">
                  <c:v>-4.2999999999999572</c:v>
                </c:pt>
                <c:pt idx="155">
                  <c:v>-4.2499999999999574</c:v>
                </c:pt>
                <c:pt idx="156">
                  <c:v>-4.1999999999999575</c:v>
                </c:pt>
                <c:pt idx="157">
                  <c:v>-4.1499999999999577</c:v>
                </c:pt>
                <c:pt idx="158">
                  <c:v>-4.0999999999999579</c:v>
                </c:pt>
                <c:pt idx="159">
                  <c:v>-4.0499999999999581</c:v>
                </c:pt>
                <c:pt idx="160">
                  <c:v>-3.9999999999999583</c:v>
                </c:pt>
                <c:pt idx="161">
                  <c:v>-3.9499999999999584</c:v>
                </c:pt>
                <c:pt idx="162">
                  <c:v>-3.8999999999999586</c:v>
                </c:pt>
                <c:pt idx="163">
                  <c:v>-3.8499999999999588</c:v>
                </c:pt>
                <c:pt idx="164">
                  <c:v>-3.799999999999959</c:v>
                </c:pt>
                <c:pt idx="165">
                  <c:v>-3.7499999999999591</c:v>
                </c:pt>
                <c:pt idx="166">
                  <c:v>-3.6999999999999593</c:v>
                </c:pt>
                <c:pt idx="167">
                  <c:v>-3.6499999999999595</c:v>
                </c:pt>
                <c:pt idx="168">
                  <c:v>-3.5999999999999597</c:v>
                </c:pt>
                <c:pt idx="169">
                  <c:v>-3.5499999999999599</c:v>
                </c:pt>
                <c:pt idx="170">
                  <c:v>-3.49999999999996</c:v>
                </c:pt>
                <c:pt idx="171">
                  <c:v>-3.4499999999999602</c:v>
                </c:pt>
                <c:pt idx="172">
                  <c:v>-3.3999999999999604</c:v>
                </c:pt>
                <c:pt idx="173">
                  <c:v>-3.3499999999999606</c:v>
                </c:pt>
                <c:pt idx="174">
                  <c:v>-3.2999999999999607</c:v>
                </c:pt>
                <c:pt idx="175">
                  <c:v>-3.2499999999999609</c:v>
                </c:pt>
                <c:pt idx="176">
                  <c:v>-3.1999999999999611</c:v>
                </c:pt>
                <c:pt idx="177">
                  <c:v>-3.1499999999999613</c:v>
                </c:pt>
                <c:pt idx="178">
                  <c:v>-3.0999999999999615</c:v>
                </c:pt>
                <c:pt idx="179">
                  <c:v>-3.0499999999999616</c:v>
                </c:pt>
                <c:pt idx="180">
                  <c:v>-2.9999999999999618</c:v>
                </c:pt>
                <c:pt idx="181">
                  <c:v>-2.949999999999962</c:v>
                </c:pt>
                <c:pt idx="182">
                  <c:v>-2.8999999999999622</c:v>
                </c:pt>
                <c:pt idx="183">
                  <c:v>-2.8499999999999623</c:v>
                </c:pt>
                <c:pt idx="184">
                  <c:v>-2.7999999999999625</c:v>
                </c:pt>
                <c:pt idx="185">
                  <c:v>-2.7499999999999627</c:v>
                </c:pt>
                <c:pt idx="186">
                  <c:v>-2.6999999999999629</c:v>
                </c:pt>
                <c:pt idx="187">
                  <c:v>-2.6499999999999631</c:v>
                </c:pt>
                <c:pt idx="188">
                  <c:v>-2.5999999999999632</c:v>
                </c:pt>
                <c:pt idx="189">
                  <c:v>-2.5499999999999634</c:v>
                </c:pt>
                <c:pt idx="190">
                  <c:v>-2.4999999999999636</c:v>
                </c:pt>
                <c:pt idx="191">
                  <c:v>-2.4499999999999638</c:v>
                </c:pt>
                <c:pt idx="192">
                  <c:v>-2.3999999999999639</c:v>
                </c:pt>
                <c:pt idx="193">
                  <c:v>-2.3499999999999641</c:v>
                </c:pt>
                <c:pt idx="194">
                  <c:v>-2.2999999999999643</c:v>
                </c:pt>
                <c:pt idx="195">
                  <c:v>-2.2499999999999645</c:v>
                </c:pt>
                <c:pt idx="196">
                  <c:v>-2.1999999999999647</c:v>
                </c:pt>
                <c:pt idx="197">
                  <c:v>-2.1499999999999648</c:v>
                </c:pt>
                <c:pt idx="198">
                  <c:v>-2.099999999999965</c:v>
                </c:pt>
                <c:pt idx="199">
                  <c:v>-2.0499999999999652</c:v>
                </c:pt>
                <c:pt idx="200">
                  <c:v>-1.9999999999999651</c:v>
                </c:pt>
                <c:pt idx="201">
                  <c:v>-1.9499999999999651</c:v>
                </c:pt>
                <c:pt idx="202">
                  <c:v>-1.8999999999999651</c:v>
                </c:pt>
                <c:pt idx="203">
                  <c:v>-1.849999999999965</c:v>
                </c:pt>
                <c:pt idx="204">
                  <c:v>-1.799999999999965</c:v>
                </c:pt>
                <c:pt idx="205">
                  <c:v>-1.7499999999999649</c:v>
                </c:pt>
                <c:pt idx="206">
                  <c:v>-1.6999999999999649</c:v>
                </c:pt>
                <c:pt idx="207">
                  <c:v>-1.6499999999999648</c:v>
                </c:pt>
                <c:pt idx="208">
                  <c:v>-1.5999999999999648</c:v>
                </c:pt>
                <c:pt idx="209">
                  <c:v>-1.5499999999999647</c:v>
                </c:pt>
                <c:pt idx="210">
                  <c:v>-1.4999999999999647</c:v>
                </c:pt>
                <c:pt idx="211">
                  <c:v>-1.4499999999999647</c:v>
                </c:pt>
                <c:pt idx="212">
                  <c:v>-1.3999999999999646</c:v>
                </c:pt>
                <c:pt idx="213">
                  <c:v>-1.3499999999999646</c:v>
                </c:pt>
                <c:pt idx="214">
                  <c:v>-1.2999999999999645</c:v>
                </c:pt>
                <c:pt idx="215">
                  <c:v>-1.2499999999999645</c:v>
                </c:pt>
                <c:pt idx="216">
                  <c:v>-1.1999999999999644</c:v>
                </c:pt>
                <c:pt idx="217">
                  <c:v>-1.1499999999999644</c:v>
                </c:pt>
                <c:pt idx="218">
                  <c:v>-1.0999999999999643</c:v>
                </c:pt>
                <c:pt idx="219">
                  <c:v>-1.0499999999999643</c:v>
                </c:pt>
                <c:pt idx="220">
                  <c:v>-0.99999999999996425</c:v>
                </c:pt>
                <c:pt idx="221">
                  <c:v>-0.94999999999996421</c:v>
                </c:pt>
                <c:pt idx="222">
                  <c:v>-0.89999999999996416</c:v>
                </c:pt>
                <c:pt idx="223">
                  <c:v>-0.84999999999996412</c:v>
                </c:pt>
                <c:pt idx="224">
                  <c:v>-0.79999999999996407</c:v>
                </c:pt>
                <c:pt idx="225">
                  <c:v>-0.74999999999996403</c:v>
                </c:pt>
                <c:pt idx="226">
                  <c:v>-0.69999999999996398</c:v>
                </c:pt>
                <c:pt idx="227">
                  <c:v>-0.64999999999996394</c:v>
                </c:pt>
                <c:pt idx="228">
                  <c:v>-0.5999999999999639</c:v>
                </c:pt>
                <c:pt idx="229">
                  <c:v>-0.54999999999996385</c:v>
                </c:pt>
                <c:pt idx="230">
                  <c:v>-0.49999999999996386</c:v>
                </c:pt>
                <c:pt idx="231">
                  <c:v>-0.44999999999996387</c:v>
                </c:pt>
                <c:pt idx="232">
                  <c:v>-0.39999999999996388</c:v>
                </c:pt>
                <c:pt idx="233">
                  <c:v>-0.3499999999999639</c:v>
                </c:pt>
                <c:pt idx="234">
                  <c:v>-0.29999999999996391</c:v>
                </c:pt>
                <c:pt idx="235">
                  <c:v>-0.24999999999996392</c:v>
                </c:pt>
                <c:pt idx="236">
                  <c:v>-0.19999999999996393</c:v>
                </c:pt>
                <c:pt idx="237">
                  <c:v>-0.14999999999996394</c:v>
                </c:pt>
                <c:pt idx="238">
                  <c:v>-9.9999999999963937E-2</c:v>
                </c:pt>
                <c:pt idx="239">
                  <c:v>-4.9999999999963934E-2</c:v>
                </c:pt>
                <c:pt idx="240">
                  <c:v>3.6068370512509773E-14</c:v>
                </c:pt>
                <c:pt idx="241">
                  <c:v>5.0000000000036071E-2</c:v>
                </c:pt>
                <c:pt idx="242">
                  <c:v>0.10000000000003607</c:v>
                </c:pt>
                <c:pt idx="243">
                  <c:v>0.15000000000003608</c:v>
                </c:pt>
                <c:pt idx="244">
                  <c:v>0.20000000000003609</c:v>
                </c:pt>
                <c:pt idx="245">
                  <c:v>0.25000000000003608</c:v>
                </c:pt>
                <c:pt idx="246">
                  <c:v>0.30000000000003607</c:v>
                </c:pt>
                <c:pt idx="247">
                  <c:v>0.35000000000003606</c:v>
                </c:pt>
                <c:pt idx="248">
                  <c:v>0.40000000000003605</c:v>
                </c:pt>
                <c:pt idx="249">
                  <c:v>0.45000000000003604</c:v>
                </c:pt>
                <c:pt idx="250">
                  <c:v>0.50000000000003608</c:v>
                </c:pt>
                <c:pt idx="251">
                  <c:v>0.55000000000003613</c:v>
                </c:pt>
                <c:pt idx="252">
                  <c:v>0.60000000000003617</c:v>
                </c:pt>
                <c:pt idx="253">
                  <c:v>0.65000000000003622</c:v>
                </c:pt>
                <c:pt idx="254">
                  <c:v>0.70000000000003626</c:v>
                </c:pt>
                <c:pt idx="255">
                  <c:v>0.7500000000000363</c:v>
                </c:pt>
                <c:pt idx="256">
                  <c:v>0.80000000000003635</c:v>
                </c:pt>
                <c:pt idx="257">
                  <c:v>0.85000000000003639</c:v>
                </c:pt>
                <c:pt idx="258">
                  <c:v>0.90000000000003644</c:v>
                </c:pt>
                <c:pt idx="259">
                  <c:v>0.95000000000003648</c:v>
                </c:pt>
                <c:pt idx="260">
                  <c:v>0</c:v>
                </c:pt>
                <c:pt idx="261">
                  <c:v>0.05</c:v>
                </c:pt>
                <c:pt idx="262">
                  <c:v>0.1</c:v>
                </c:pt>
                <c:pt idx="263">
                  <c:v>0.15000000000000002</c:v>
                </c:pt>
                <c:pt idx="264">
                  <c:v>0.2</c:v>
                </c:pt>
                <c:pt idx="265">
                  <c:v>0.25</c:v>
                </c:pt>
                <c:pt idx="266">
                  <c:v>0.3</c:v>
                </c:pt>
                <c:pt idx="267">
                  <c:v>0.35</c:v>
                </c:pt>
                <c:pt idx="268">
                  <c:v>0.39999999999999997</c:v>
                </c:pt>
                <c:pt idx="269">
                  <c:v>0.44999999999999996</c:v>
                </c:pt>
                <c:pt idx="270">
                  <c:v>0.49999999999999994</c:v>
                </c:pt>
                <c:pt idx="271">
                  <c:v>0.54999999999999993</c:v>
                </c:pt>
                <c:pt idx="272">
                  <c:v>0.6</c:v>
                </c:pt>
                <c:pt idx="273">
                  <c:v>0.65</c:v>
                </c:pt>
                <c:pt idx="274">
                  <c:v>0.70000000000000007</c:v>
                </c:pt>
                <c:pt idx="275">
                  <c:v>0.75000000000000011</c:v>
                </c:pt>
                <c:pt idx="276">
                  <c:v>0.80000000000000016</c:v>
                </c:pt>
                <c:pt idx="277">
                  <c:v>0.8500000000000002</c:v>
                </c:pt>
                <c:pt idx="278">
                  <c:v>0.90000000000000024</c:v>
                </c:pt>
                <c:pt idx="279">
                  <c:v>0.95000000000000029</c:v>
                </c:pt>
                <c:pt idx="280">
                  <c:v>1.0000000000000002</c:v>
                </c:pt>
                <c:pt idx="281">
                  <c:v>0</c:v>
                </c:pt>
                <c:pt idx="282">
                  <c:v>0.05</c:v>
                </c:pt>
                <c:pt idx="283">
                  <c:v>0.1</c:v>
                </c:pt>
                <c:pt idx="284">
                  <c:v>0.15000000000000002</c:v>
                </c:pt>
                <c:pt idx="285">
                  <c:v>0.2</c:v>
                </c:pt>
                <c:pt idx="286">
                  <c:v>0.25</c:v>
                </c:pt>
                <c:pt idx="287">
                  <c:v>0.3</c:v>
                </c:pt>
                <c:pt idx="288">
                  <c:v>0.35</c:v>
                </c:pt>
                <c:pt idx="289">
                  <c:v>0.39999999999999997</c:v>
                </c:pt>
                <c:pt idx="290">
                  <c:v>0.44999999999999996</c:v>
                </c:pt>
                <c:pt idx="291">
                  <c:v>0.49999999999999994</c:v>
                </c:pt>
                <c:pt idx="292">
                  <c:v>0.54999999999999993</c:v>
                </c:pt>
                <c:pt idx="293">
                  <c:v>0.6</c:v>
                </c:pt>
              </c:numCache>
            </c:numRef>
          </c:xVal>
          <c:yVal>
            <c:numRef>
              <c:f>'Ag-tiossulfato'!$F$51:$F$344</c:f>
              <c:numCache>
                <c:formatCode>0.0E+00</c:formatCode>
                <c:ptCount val="29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30D-47DE-B3A6-1F2950915013}"/>
            </c:ext>
          </c:extLst>
        </c:ser>
        <c:ser>
          <c:idx val="5"/>
          <c:order val="4"/>
          <c:tx>
            <c:strRef>
              <c:f>'Ag-tiossulfato'!$G$49</c:f>
              <c:strCache>
                <c:ptCount val="1"/>
                <c:pt idx="0">
                  <c:v>a(ML4)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'Ag-tiossulfato'!$A$51:$A$344</c:f>
              <c:numCache>
                <c:formatCode>General</c:formatCode>
                <c:ptCount val="294"/>
                <c:pt idx="0">
                  <c:v>-12</c:v>
                </c:pt>
                <c:pt idx="1">
                  <c:v>-11.95</c:v>
                </c:pt>
                <c:pt idx="2">
                  <c:v>-11.899999999999999</c:v>
                </c:pt>
                <c:pt idx="3">
                  <c:v>-11.849999999999998</c:v>
                </c:pt>
                <c:pt idx="4">
                  <c:v>-11.799999999999997</c:v>
                </c:pt>
                <c:pt idx="5">
                  <c:v>-11.749999999999996</c:v>
                </c:pt>
                <c:pt idx="6">
                  <c:v>-11.699999999999996</c:v>
                </c:pt>
                <c:pt idx="7">
                  <c:v>-11.649999999999995</c:v>
                </c:pt>
                <c:pt idx="8">
                  <c:v>-11.599999999999994</c:v>
                </c:pt>
                <c:pt idx="9">
                  <c:v>-11.549999999999994</c:v>
                </c:pt>
                <c:pt idx="10">
                  <c:v>-11.499999999999993</c:v>
                </c:pt>
                <c:pt idx="11">
                  <c:v>-11.449999999999992</c:v>
                </c:pt>
                <c:pt idx="12">
                  <c:v>-11.399999999999991</c:v>
                </c:pt>
                <c:pt idx="13">
                  <c:v>-11.349999999999991</c:v>
                </c:pt>
                <c:pt idx="14">
                  <c:v>-11.29999999999999</c:v>
                </c:pt>
                <c:pt idx="15">
                  <c:v>-11.249999999999989</c:v>
                </c:pt>
                <c:pt idx="16">
                  <c:v>-11.199999999999989</c:v>
                </c:pt>
                <c:pt idx="17">
                  <c:v>-11.149999999999988</c:v>
                </c:pt>
                <c:pt idx="18">
                  <c:v>-11.099999999999987</c:v>
                </c:pt>
                <c:pt idx="19">
                  <c:v>-11.049999999999986</c:v>
                </c:pt>
                <c:pt idx="20">
                  <c:v>-10.999999999999986</c:v>
                </c:pt>
                <c:pt idx="21">
                  <c:v>-10.949999999999985</c:v>
                </c:pt>
                <c:pt idx="22">
                  <c:v>-10.899999999999984</c:v>
                </c:pt>
                <c:pt idx="23">
                  <c:v>-10.849999999999984</c:v>
                </c:pt>
                <c:pt idx="24">
                  <c:v>-10.799999999999983</c:v>
                </c:pt>
                <c:pt idx="25">
                  <c:v>-10.749999999999982</c:v>
                </c:pt>
                <c:pt idx="26">
                  <c:v>-10.699999999999982</c:v>
                </c:pt>
                <c:pt idx="27">
                  <c:v>-10.649999999999981</c:v>
                </c:pt>
                <c:pt idx="28">
                  <c:v>-10.59999999999998</c:v>
                </c:pt>
                <c:pt idx="29">
                  <c:v>-10.549999999999979</c:v>
                </c:pt>
                <c:pt idx="30">
                  <c:v>-10.499999999999979</c:v>
                </c:pt>
                <c:pt idx="31">
                  <c:v>-10.449999999999978</c:v>
                </c:pt>
                <c:pt idx="32">
                  <c:v>-10.399999999999977</c:v>
                </c:pt>
                <c:pt idx="33">
                  <c:v>-10.349999999999977</c:v>
                </c:pt>
                <c:pt idx="34">
                  <c:v>-10.299999999999976</c:v>
                </c:pt>
                <c:pt idx="35">
                  <c:v>-10.249999999999975</c:v>
                </c:pt>
                <c:pt idx="36">
                  <c:v>-10.199999999999974</c:v>
                </c:pt>
                <c:pt idx="37">
                  <c:v>-10.149999999999974</c:v>
                </c:pt>
                <c:pt idx="38">
                  <c:v>-10.099999999999973</c:v>
                </c:pt>
                <c:pt idx="39">
                  <c:v>-10.049999999999972</c:v>
                </c:pt>
                <c:pt idx="40">
                  <c:v>-9.9999999999999716</c:v>
                </c:pt>
                <c:pt idx="41">
                  <c:v>-9.9499999999999709</c:v>
                </c:pt>
                <c:pt idx="42">
                  <c:v>-9.8999999999999702</c:v>
                </c:pt>
                <c:pt idx="43">
                  <c:v>-9.8499999999999694</c:v>
                </c:pt>
                <c:pt idx="44">
                  <c:v>-9.7999999999999687</c:v>
                </c:pt>
                <c:pt idx="45">
                  <c:v>-9.749999999999968</c:v>
                </c:pt>
                <c:pt idx="46">
                  <c:v>-9.6999999999999673</c:v>
                </c:pt>
                <c:pt idx="47">
                  <c:v>-9.6499999999999666</c:v>
                </c:pt>
                <c:pt idx="48">
                  <c:v>-9.5999999999999659</c:v>
                </c:pt>
                <c:pt idx="49">
                  <c:v>-9.5499999999999652</c:v>
                </c:pt>
                <c:pt idx="50">
                  <c:v>-9.4999999999999645</c:v>
                </c:pt>
                <c:pt idx="51">
                  <c:v>-9.4499999999999638</c:v>
                </c:pt>
                <c:pt idx="52">
                  <c:v>-9.3999999999999631</c:v>
                </c:pt>
                <c:pt idx="53">
                  <c:v>-9.3499999999999623</c:v>
                </c:pt>
                <c:pt idx="54">
                  <c:v>-9.2999999999999616</c:v>
                </c:pt>
                <c:pt idx="55">
                  <c:v>-9.2499999999999609</c:v>
                </c:pt>
                <c:pt idx="56">
                  <c:v>-9.1999999999999602</c:v>
                </c:pt>
                <c:pt idx="57">
                  <c:v>-9.1499999999999595</c:v>
                </c:pt>
                <c:pt idx="58">
                  <c:v>-9.0999999999999588</c:v>
                </c:pt>
                <c:pt idx="59">
                  <c:v>-9.0499999999999581</c:v>
                </c:pt>
                <c:pt idx="60">
                  <c:v>-8.9999999999999574</c:v>
                </c:pt>
                <c:pt idx="61">
                  <c:v>-8.9499999999999567</c:v>
                </c:pt>
                <c:pt idx="62">
                  <c:v>-8.8999999999999559</c:v>
                </c:pt>
                <c:pt idx="63">
                  <c:v>-8.8499999999999552</c:v>
                </c:pt>
                <c:pt idx="64">
                  <c:v>-8.7999999999999545</c:v>
                </c:pt>
                <c:pt idx="65">
                  <c:v>-8.7499999999999538</c:v>
                </c:pt>
                <c:pt idx="66">
                  <c:v>-8.6999999999999531</c:v>
                </c:pt>
                <c:pt idx="67">
                  <c:v>-8.6499999999999524</c:v>
                </c:pt>
                <c:pt idx="68">
                  <c:v>-8.5999999999999517</c:v>
                </c:pt>
                <c:pt idx="69">
                  <c:v>-8.549999999999951</c:v>
                </c:pt>
                <c:pt idx="70">
                  <c:v>-8.4999999999999503</c:v>
                </c:pt>
                <c:pt idx="71">
                  <c:v>-8.4499999999999496</c:v>
                </c:pt>
                <c:pt idx="72">
                  <c:v>-8.3999999999999488</c:v>
                </c:pt>
                <c:pt idx="73">
                  <c:v>-8.3499999999999481</c:v>
                </c:pt>
                <c:pt idx="74">
                  <c:v>-8.2999999999999474</c:v>
                </c:pt>
                <c:pt idx="75">
                  <c:v>-8.2499999999999467</c:v>
                </c:pt>
                <c:pt idx="76">
                  <c:v>-8.199999999999946</c:v>
                </c:pt>
                <c:pt idx="77">
                  <c:v>-8.1499999999999453</c:v>
                </c:pt>
                <c:pt idx="78">
                  <c:v>-8.0999999999999446</c:v>
                </c:pt>
                <c:pt idx="79">
                  <c:v>-8.0499999999999439</c:v>
                </c:pt>
                <c:pt idx="80">
                  <c:v>-7.999999999999944</c:v>
                </c:pt>
                <c:pt idx="81">
                  <c:v>-7.9499999999999442</c:v>
                </c:pt>
                <c:pt idx="82">
                  <c:v>-7.8999999999999444</c:v>
                </c:pt>
                <c:pt idx="83">
                  <c:v>-7.8499999999999446</c:v>
                </c:pt>
                <c:pt idx="84">
                  <c:v>-7.7999999999999448</c:v>
                </c:pt>
                <c:pt idx="85">
                  <c:v>-7.7499999999999449</c:v>
                </c:pt>
                <c:pt idx="86">
                  <c:v>-7.6999999999999451</c:v>
                </c:pt>
                <c:pt idx="87">
                  <c:v>-7.6499999999999453</c:v>
                </c:pt>
                <c:pt idx="88">
                  <c:v>-7.5999999999999455</c:v>
                </c:pt>
                <c:pt idx="89">
                  <c:v>-7.5499999999999456</c:v>
                </c:pt>
                <c:pt idx="90">
                  <c:v>-7.4999999999999458</c:v>
                </c:pt>
                <c:pt idx="91">
                  <c:v>-7.449999999999946</c:v>
                </c:pt>
                <c:pt idx="92">
                  <c:v>-7.3999999999999462</c:v>
                </c:pt>
                <c:pt idx="93">
                  <c:v>-7.3499999999999464</c:v>
                </c:pt>
                <c:pt idx="94">
                  <c:v>-7.2999999999999465</c:v>
                </c:pt>
                <c:pt idx="95">
                  <c:v>-7.2499999999999467</c:v>
                </c:pt>
                <c:pt idx="96">
                  <c:v>-7.1999999999999469</c:v>
                </c:pt>
                <c:pt idx="97">
                  <c:v>-7.1499999999999471</c:v>
                </c:pt>
                <c:pt idx="98">
                  <c:v>-7.0999999999999472</c:v>
                </c:pt>
                <c:pt idx="99">
                  <c:v>-7.0499999999999474</c:v>
                </c:pt>
                <c:pt idx="100">
                  <c:v>-6.9999999999999476</c:v>
                </c:pt>
                <c:pt idx="101">
                  <c:v>-6.9499999999999478</c:v>
                </c:pt>
                <c:pt idx="102">
                  <c:v>-6.899999999999948</c:v>
                </c:pt>
                <c:pt idx="103">
                  <c:v>-6.8499999999999481</c:v>
                </c:pt>
                <c:pt idx="104">
                  <c:v>-6.7999999999999483</c:v>
                </c:pt>
                <c:pt idx="105">
                  <c:v>-6.7499999999999485</c:v>
                </c:pt>
                <c:pt idx="106">
                  <c:v>-6.6999999999999487</c:v>
                </c:pt>
                <c:pt idx="107">
                  <c:v>-6.6499999999999488</c:v>
                </c:pt>
                <c:pt idx="108">
                  <c:v>-6.599999999999949</c:v>
                </c:pt>
                <c:pt idx="109">
                  <c:v>-6.5499999999999492</c:v>
                </c:pt>
                <c:pt idx="110">
                  <c:v>-6.4999999999999494</c:v>
                </c:pt>
                <c:pt idx="111">
                  <c:v>-6.4499999999999496</c:v>
                </c:pt>
                <c:pt idx="112">
                  <c:v>-6.3999999999999497</c:v>
                </c:pt>
                <c:pt idx="113">
                  <c:v>-6.3499999999999499</c:v>
                </c:pt>
                <c:pt idx="114">
                  <c:v>-6.2999999999999501</c:v>
                </c:pt>
                <c:pt idx="115">
                  <c:v>-6.2499999999999503</c:v>
                </c:pt>
                <c:pt idx="116">
                  <c:v>-6.1999999999999504</c:v>
                </c:pt>
                <c:pt idx="117">
                  <c:v>-6.1499999999999506</c:v>
                </c:pt>
                <c:pt idx="118">
                  <c:v>-6.0999999999999508</c:v>
                </c:pt>
                <c:pt idx="119">
                  <c:v>-6.049999999999951</c:v>
                </c:pt>
                <c:pt idx="120">
                  <c:v>-5.9999999999999512</c:v>
                </c:pt>
                <c:pt idx="121">
                  <c:v>-5.9499999999999513</c:v>
                </c:pt>
                <c:pt idx="122">
                  <c:v>-5.8999999999999515</c:v>
                </c:pt>
                <c:pt idx="123">
                  <c:v>-5.8499999999999517</c:v>
                </c:pt>
                <c:pt idx="124">
                  <c:v>-5.7999999999999519</c:v>
                </c:pt>
                <c:pt idx="125">
                  <c:v>-5.749999999999952</c:v>
                </c:pt>
                <c:pt idx="126">
                  <c:v>-5.6999999999999522</c:v>
                </c:pt>
                <c:pt idx="127">
                  <c:v>-5.6499999999999524</c:v>
                </c:pt>
                <c:pt idx="128">
                  <c:v>-5.5999999999999526</c:v>
                </c:pt>
                <c:pt idx="129">
                  <c:v>-5.5499999999999527</c:v>
                </c:pt>
                <c:pt idx="130">
                  <c:v>-5.4999999999999529</c:v>
                </c:pt>
                <c:pt idx="131">
                  <c:v>-5.4499999999999531</c:v>
                </c:pt>
                <c:pt idx="132">
                  <c:v>-5.3999999999999533</c:v>
                </c:pt>
                <c:pt idx="133">
                  <c:v>-5.3499999999999535</c:v>
                </c:pt>
                <c:pt idx="134">
                  <c:v>-5.2999999999999536</c:v>
                </c:pt>
                <c:pt idx="135">
                  <c:v>-5.2499999999999538</c:v>
                </c:pt>
                <c:pt idx="136">
                  <c:v>-5.199999999999954</c:v>
                </c:pt>
                <c:pt idx="137">
                  <c:v>-5.1499999999999542</c:v>
                </c:pt>
                <c:pt idx="138">
                  <c:v>-5.0999999999999543</c:v>
                </c:pt>
                <c:pt idx="139">
                  <c:v>-5.0499999999999545</c:v>
                </c:pt>
                <c:pt idx="140">
                  <c:v>-4.9999999999999547</c:v>
                </c:pt>
                <c:pt idx="141">
                  <c:v>-4.9499999999999549</c:v>
                </c:pt>
                <c:pt idx="142">
                  <c:v>-4.8999999999999551</c:v>
                </c:pt>
                <c:pt idx="143">
                  <c:v>-4.8499999999999552</c:v>
                </c:pt>
                <c:pt idx="144">
                  <c:v>-4.7999999999999554</c:v>
                </c:pt>
                <c:pt idx="145">
                  <c:v>-4.7499999999999556</c:v>
                </c:pt>
                <c:pt idx="146">
                  <c:v>-4.6999999999999558</c:v>
                </c:pt>
                <c:pt idx="147">
                  <c:v>-4.6499999999999559</c:v>
                </c:pt>
                <c:pt idx="148">
                  <c:v>-4.5999999999999561</c:v>
                </c:pt>
                <c:pt idx="149">
                  <c:v>-4.5499999999999563</c:v>
                </c:pt>
                <c:pt idx="150">
                  <c:v>-4.4999999999999565</c:v>
                </c:pt>
                <c:pt idx="151">
                  <c:v>-4.4499999999999567</c:v>
                </c:pt>
                <c:pt idx="152">
                  <c:v>-4.3999999999999568</c:v>
                </c:pt>
                <c:pt idx="153">
                  <c:v>-4.349999999999957</c:v>
                </c:pt>
                <c:pt idx="154">
                  <c:v>-4.2999999999999572</c:v>
                </c:pt>
                <c:pt idx="155">
                  <c:v>-4.2499999999999574</c:v>
                </c:pt>
                <c:pt idx="156">
                  <c:v>-4.1999999999999575</c:v>
                </c:pt>
                <c:pt idx="157">
                  <c:v>-4.1499999999999577</c:v>
                </c:pt>
                <c:pt idx="158">
                  <c:v>-4.0999999999999579</c:v>
                </c:pt>
                <c:pt idx="159">
                  <c:v>-4.0499999999999581</c:v>
                </c:pt>
                <c:pt idx="160">
                  <c:v>-3.9999999999999583</c:v>
                </c:pt>
                <c:pt idx="161">
                  <c:v>-3.9499999999999584</c:v>
                </c:pt>
                <c:pt idx="162">
                  <c:v>-3.8999999999999586</c:v>
                </c:pt>
                <c:pt idx="163">
                  <c:v>-3.8499999999999588</c:v>
                </c:pt>
                <c:pt idx="164">
                  <c:v>-3.799999999999959</c:v>
                </c:pt>
                <c:pt idx="165">
                  <c:v>-3.7499999999999591</c:v>
                </c:pt>
                <c:pt idx="166">
                  <c:v>-3.6999999999999593</c:v>
                </c:pt>
                <c:pt idx="167">
                  <c:v>-3.6499999999999595</c:v>
                </c:pt>
                <c:pt idx="168">
                  <c:v>-3.5999999999999597</c:v>
                </c:pt>
                <c:pt idx="169">
                  <c:v>-3.5499999999999599</c:v>
                </c:pt>
                <c:pt idx="170">
                  <c:v>-3.49999999999996</c:v>
                </c:pt>
                <c:pt idx="171">
                  <c:v>-3.4499999999999602</c:v>
                </c:pt>
                <c:pt idx="172">
                  <c:v>-3.3999999999999604</c:v>
                </c:pt>
                <c:pt idx="173">
                  <c:v>-3.3499999999999606</c:v>
                </c:pt>
                <c:pt idx="174">
                  <c:v>-3.2999999999999607</c:v>
                </c:pt>
                <c:pt idx="175">
                  <c:v>-3.2499999999999609</c:v>
                </c:pt>
                <c:pt idx="176">
                  <c:v>-3.1999999999999611</c:v>
                </c:pt>
                <c:pt idx="177">
                  <c:v>-3.1499999999999613</c:v>
                </c:pt>
                <c:pt idx="178">
                  <c:v>-3.0999999999999615</c:v>
                </c:pt>
                <c:pt idx="179">
                  <c:v>-3.0499999999999616</c:v>
                </c:pt>
                <c:pt idx="180">
                  <c:v>-2.9999999999999618</c:v>
                </c:pt>
                <c:pt idx="181">
                  <c:v>-2.949999999999962</c:v>
                </c:pt>
                <c:pt idx="182">
                  <c:v>-2.8999999999999622</c:v>
                </c:pt>
                <c:pt idx="183">
                  <c:v>-2.8499999999999623</c:v>
                </c:pt>
                <c:pt idx="184">
                  <c:v>-2.7999999999999625</c:v>
                </c:pt>
                <c:pt idx="185">
                  <c:v>-2.7499999999999627</c:v>
                </c:pt>
                <c:pt idx="186">
                  <c:v>-2.6999999999999629</c:v>
                </c:pt>
                <c:pt idx="187">
                  <c:v>-2.6499999999999631</c:v>
                </c:pt>
                <c:pt idx="188">
                  <c:v>-2.5999999999999632</c:v>
                </c:pt>
                <c:pt idx="189">
                  <c:v>-2.5499999999999634</c:v>
                </c:pt>
                <c:pt idx="190">
                  <c:v>-2.4999999999999636</c:v>
                </c:pt>
                <c:pt idx="191">
                  <c:v>-2.4499999999999638</c:v>
                </c:pt>
                <c:pt idx="192">
                  <c:v>-2.3999999999999639</c:v>
                </c:pt>
                <c:pt idx="193">
                  <c:v>-2.3499999999999641</c:v>
                </c:pt>
                <c:pt idx="194">
                  <c:v>-2.2999999999999643</c:v>
                </c:pt>
                <c:pt idx="195">
                  <c:v>-2.2499999999999645</c:v>
                </c:pt>
                <c:pt idx="196">
                  <c:v>-2.1999999999999647</c:v>
                </c:pt>
                <c:pt idx="197">
                  <c:v>-2.1499999999999648</c:v>
                </c:pt>
                <c:pt idx="198">
                  <c:v>-2.099999999999965</c:v>
                </c:pt>
                <c:pt idx="199">
                  <c:v>-2.0499999999999652</c:v>
                </c:pt>
                <c:pt idx="200">
                  <c:v>-1.9999999999999651</c:v>
                </c:pt>
                <c:pt idx="201">
                  <c:v>-1.9499999999999651</c:v>
                </c:pt>
                <c:pt idx="202">
                  <c:v>-1.8999999999999651</c:v>
                </c:pt>
                <c:pt idx="203">
                  <c:v>-1.849999999999965</c:v>
                </c:pt>
                <c:pt idx="204">
                  <c:v>-1.799999999999965</c:v>
                </c:pt>
                <c:pt idx="205">
                  <c:v>-1.7499999999999649</c:v>
                </c:pt>
                <c:pt idx="206">
                  <c:v>-1.6999999999999649</c:v>
                </c:pt>
                <c:pt idx="207">
                  <c:v>-1.6499999999999648</c:v>
                </c:pt>
                <c:pt idx="208">
                  <c:v>-1.5999999999999648</c:v>
                </c:pt>
                <c:pt idx="209">
                  <c:v>-1.5499999999999647</c:v>
                </c:pt>
                <c:pt idx="210">
                  <c:v>-1.4999999999999647</c:v>
                </c:pt>
                <c:pt idx="211">
                  <c:v>-1.4499999999999647</c:v>
                </c:pt>
                <c:pt idx="212">
                  <c:v>-1.3999999999999646</c:v>
                </c:pt>
                <c:pt idx="213">
                  <c:v>-1.3499999999999646</c:v>
                </c:pt>
                <c:pt idx="214">
                  <c:v>-1.2999999999999645</c:v>
                </c:pt>
                <c:pt idx="215">
                  <c:v>-1.2499999999999645</c:v>
                </c:pt>
                <c:pt idx="216">
                  <c:v>-1.1999999999999644</c:v>
                </c:pt>
                <c:pt idx="217">
                  <c:v>-1.1499999999999644</c:v>
                </c:pt>
                <c:pt idx="218">
                  <c:v>-1.0999999999999643</c:v>
                </c:pt>
                <c:pt idx="219">
                  <c:v>-1.0499999999999643</c:v>
                </c:pt>
                <c:pt idx="220">
                  <c:v>-0.99999999999996425</c:v>
                </c:pt>
                <c:pt idx="221">
                  <c:v>-0.94999999999996421</c:v>
                </c:pt>
                <c:pt idx="222">
                  <c:v>-0.89999999999996416</c:v>
                </c:pt>
                <c:pt idx="223">
                  <c:v>-0.84999999999996412</c:v>
                </c:pt>
                <c:pt idx="224">
                  <c:v>-0.79999999999996407</c:v>
                </c:pt>
                <c:pt idx="225">
                  <c:v>-0.74999999999996403</c:v>
                </c:pt>
                <c:pt idx="226">
                  <c:v>-0.69999999999996398</c:v>
                </c:pt>
                <c:pt idx="227">
                  <c:v>-0.64999999999996394</c:v>
                </c:pt>
                <c:pt idx="228">
                  <c:v>-0.5999999999999639</c:v>
                </c:pt>
                <c:pt idx="229">
                  <c:v>-0.54999999999996385</c:v>
                </c:pt>
                <c:pt idx="230">
                  <c:v>-0.49999999999996386</c:v>
                </c:pt>
                <c:pt idx="231">
                  <c:v>-0.44999999999996387</c:v>
                </c:pt>
                <c:pt idx="232">
                  <c:v>-0.39999999999996388</c:v>
                </c:pt>
                <c:pt idx="233">
                  <c:v>-0.3499999999999639</c:v>
                </c:pt>
                <c:pt idx="234">
                  <c:v>-0.29999999999996391</c:v>
                </c:pt>
                <c:pt idx="235">
                  <c:v>-0.24999999999996392</c:v>
                </c:pt>
                <c:pt idx="236">
                  <c:v>-0.19999999999996393</c:v>
                </c:pt>
                <c:pt idx="237">
                  <c:v>-0.14999999999996394</c:v>
                </c:pt>
                <c:pt idx="238">
                  <c:v>-9.9999999999963937E-2</c:v>
                </c:pt>
                <c:pt idx="239">
                  <c:v>-4.9999999999963934E-2</c:v>
                </c:pt>
                <c:pt idx="240">
                  <c:v>3.6068370512509773E-14</c:v>
                </c:pt>
                <c:pt idx="241">
                  <c:v>5.0000000000036071E-2</c:v>
                </c:pt>
                <c:pt idx="242">
                  <c:v>0.10000000000003607</c:v>
                </c:pt>
                <c:pt idx="243">
                  <c:v>0.15000000000003608</c:v>
                </c:pt>
                <c:pt idx="244">
                  <c:v>0.20000000000003609</c:v>
                </c:pt>
                <c:pt idx="245">
                  <c:v>0.25000000000003608</c:v>
                </c:pt>
                <c:pt idx="246">
                  <c:v>0.30000000000003607</c:v>
                </c:pt>
                <c:pt idx="247">
                  <c:v>0.35000000000003606</c:v>
                </c:pt>
                <c:pt idx="248">
                  <c:v>0.40000000000003605</c:v>
                </c:pt>
                <c:pt idx="249">
                  <c:v>0.45000000000003604</c:v>
                </c:pt>
                <c:pt idx="250">
                  <c:v>0.50000000000003608</c:v>
                </c:pt>
                <c:pt idx="251">
                  <c:v>0.55000000000003613</c:v>
                </c:pt>
                <c:pt idx="252">
                  <c:v>0.60000000000003617</c:v>
                </c:pt>
                <c:pt idx="253">
                  <c:v>0.65000000000003622</c:v>
                </c:pt>
                <c:pt idx="254">
                  <c:v>0.70000000000003626</c:v>
                </c:pt>
                <c:pt idx="255">
                  <c:v>0.7500000000000363</c:v>
                </c:pt>
                <c:pt idx="256">
                  <c:v>0.80000000000003635</c:v>
                </c:pt>
                <c:pt idx="257">
                  <c:v>0.85000000000003639</c:v>
                </c:pt>
                <c:pt idx="258">
                  <c:v>0.90000000000003644</c:v>
                </c:pt>
                <c:pt idx="259">
                  <c:v>0.95000000000003648</c:v>
                </c:pt>
                <c:pt idx="260">
                  <c:v>0</c:v>
                </c:pt>
                <c:pt idx="261">
                  <c:v>0.05</c:v>
                </c:pt>
                <c:pt idx="262">
                  <c:v>0.1</c:v>
                </c:pt>
                <c:pt idx="263">
                  <c:v>0.15000000000000002</c:v>
                </c:pt>
                <c:pt idx="264">
                  <c:v>0.2</c:v>
                </c:pt>
                <c:pt idx="265">
                  <c:v>0.25</c:v>
                </c:pt>
                <c:pt idx="266">
                  <c:v>0.3</c:v>
                </c:pt>
                <c:pt idx="267">
                  <c:v>0.35</c:v>
                </c:pt>
                <c:pt idx="268">
                  <c:v>0.39999999999999997</c:v>
                </c:pt>
                <c:pt idx="269">
                  <c:v>0.44999999999999996</c:v>
                </c:pt>
                <c:pt idx="270">
                  <c:v>0.49999999999999994</c:v>
                </c:pt>
                <c:pt idx="271">
                  <c:v>0.54999999999999993</c:v>
                </c:pt>
                <c:pt idx="272">
                  <c:v>0.6</c:v>
                </c:pt>
                <c:pt idx="273">
                  <c:v>0.65</c:v>
                </c:pt>
                <c:pt idx="274">
                  <c:v>0.70000000000000007</c:v>
                </c:pt>
                <c:pt idx="275">
                  <c:v>0.75000000000000011</c:v>
                </c:pt>
                <c:pt idx="276">
                  <c:v>0.80000000000000016</c:v>
                </c:pt>
                <c:pt idx="277">
                  <c:v>0.8500000000000002</c:v>
                </c:pt>
                <c:pt idx="278">
                  <c:v>0.90000000000000024</c:v>
                </c:pt>
                <c:pt idx="279">
                  <c:v>0.95000000000000029</c:v>
                </c:pt>
                <c:pt idx="280">
                  <c:v>1.0000000000000002</c:v>
                </c:pt>
                <c:pt idx="281">
                  <c:v>0</c:v>
                </c:pt>
                <c:pt idx="282">
                  <c:v>0.05</c:v>
                </c:pt>
                <c:pt idx="283">
                  <c:v>0.1</c:v>
                </c:pt>
                <c:pt idx="284">
                  <c:v>0.15000000000000002</c:v>
                </c:pt>
                <c:pt idx="285">
                  <c:v>0.2</c:v>
                </c:pt>
                <c:pt idx="286">
                  <c:v>0.25</c:v>
                </c:pt>
                <c:pt idx="287">
                  <c:v>0.3</c:v>
                </c:pt>
                <c:pt idx="288">
                  <c:v>0.35</c:v>
                </c:pt>
                <c:pt idx="289">
                  <c:v>0.39999999999999997</c:v>
                </c:pt>
                <c:pt idx="290">
                  <c:v>0.44999999999999996</c:v>
                </c:pt>
                <c:pt idx="291">
                  <c:v>0.49999999999999994</c:v>
                </c:pt>
                <c:pt idx="292">
                  <c:v>0.54999999999999993</c:v>
                </c:pt>
                <c:pt idx="293">
                  <c:v>0.6</c:v>
                </c:pt>
              </c:numCache>
            </c:numRef>
          </c:xVal>
          <c:yVal>
            <c:numRef>
              <c:f>'Ag-tiossulfato'!$G$51:$G$344</c:f>
              <c:numCache>
                <c:formatCode>0.0E+00</c:formatCode>
                <c:ptCount val="29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D30D-47DE-B3A6-1F2950915013}"/>
            </c:ext>
          </c:extLst>
        </c:ser>
        <c:ser>
          <c:idx val="6"/>
          <c:order val="5"/>
          <c:tx>
            <c:strRef>
              <c:f>'Ag-tiossulfato'!$H$49</c:f>
              <c:strCache>
                <c:ptCount val="1"/>
                <c:pt idx="0">
                  <c:v>a(ML5)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'Ag-tiossulfato'!$A$51:$A$344</c:f>
              <c:numCache>
                <c:formatCode>General</c:formatCode>
                <c:ptCount val="294"/>
                <c:pt idx="0">
                  <c:v>-12</c:v>
                </c:pt>
                <c:pt idx="1">
                  <c:v>-11.95</c:v>
                </c:pt>
                <c:pt idx="2">
                  <c:v>-11.899999999999999</c:v>
                </c:pt>
                <c:pt idx="3">
                  <c:v>-11.849999999999998</c:v>
                </c:pt>
                <c:pt idx="4">
                  <c:v>-11.799999999999997</c:v>
                </c:pt>
                <c:pt idx="5">
                  <c:v>-11.749999999999996</c:v>
                </c:pt>
                <c:pt idx="6">
                  <c:v>-11.699999999999996</c:v>
                </c:pt>
                <c:pt idx="7">
                  <c:v>-11.649999999999995</c:v>
                </c:pt>
                <c:pt idx="8">
                  <c:v>-11.599999999999994</c:v>
                </c:pt>
                <c:pt idx="9">
                  <c:v>-11.549999999999994</c:v>
                </c:pt>
                <c:pt idx="10">
                  <c:v>-11.499999999999993</c:v>
                </c:pt>
                <c:pt idx="11">
                  <c:v>-11.449999999999992</c:v>
                </c:pt>
                <c:pt idx="12">
                  <c:v>-11.399999999999991</c:v>
                </c:pt>
                <c:pt idx="13">
                  <c:v>-11.349999999999991</c:v>
                </c:pt>
                <c:pt idx="14">
                  <c:v>-11.29999999999999</c:v>
                </c:pt>
                <c:pt idx="15">
                  <c:v>-11.249999999999989</c:v>
                </c:pt>
                <c:pt idx="16">
                  <c:v>-11.199999999999989</c:v>
                </c:pt>
                <c:pt idx="17">
                  <c:v>-11.149999999999988</c:v>
                </c:pt>
                <c:pt idx="18">
                  <c:v>-11.099999999999987</c:v>
                </c:pt>
                <c:pt idx="19">
                  <c:v>-11.049999999999986</c:v>
                </c:pt>
                <c:pt idx="20">
                  <c:v>-10.999999999999986</c:v>
                </c:pt>
                <c:pt idx="21">
                  <c:v>-10.949999999999985</c:v>
                </c:pt>
                <c:pt idx="22">
                  <c:v>-10.899999999999984</c:v>
                </c:pt>
                <c:pt idx="23">
                  <c:v>-10.849999999999984</c:v>
                </c:pt>
                <c:pt idx="24">
                  <c:v>-10.799999999999983</c:v>
                </c:pt>
                <c:pt idx="25">
                  <c:v>-10.749999999999982</c:v>
                </c:pt>
                <c:pt idx="26">
                  <c:v>-10.699999999999982</c:v>
                </c:pt>
                <c:pt idx="27">
                  <c:v>-10.649999999999981</c:v>
                </c:pt>
                <c:pt idx="28">
                  <c:v>-10.59999999999998</c:v>
                </c:pt>
                <c:pt idx="29">
                  <c:v>-10.549999999999979</c:v>
                </c:pt>
                <c:pt idx="30">
                  <c:v>-10.499999999999979</c:v>
                </c:pt>
                <c:pt idx="31">
                  <c:v>-10.449999999999978</c:v>
                </c:pt>
                <c:pt idx="32">
                  <c:v>-10.399999999999977</c:v>
                </c:pt>
                <c:pt idx="33">
                  <c:v>-10.349999999999977</c:v>
                </c:pt>
                <c:pt idx="34">
                  <c:v>-10.299999999999976</c:v>
                </c:pt>
                <c:pt idx="35">
                  <c:v>-10.249999999999975</c:v>
                </c:pt>
                <c:pt idx="36">
                  <c:v>-10.199999999999974</c:v>
                </c:pt>
                <c:pt idx="37">
                  <c:v>-10.149999999999974</c:v>
                </c:pt>
                <c:pt idx="38">
                  <c:v>-10.099999999999973</c:v>
                </c:pt>
                <c:pt idx="39">
                  <c:v>-10.049999999999972</c:v>
                </c:pt>
                <c:pt idx="40">
                  <c:v>-9.9999999999999716</c:v>
                </c:pt>
                <c:pt idx="41">
                  <c:v>-9.9499999999999709</c:v>
                </c:pt>
                <c:pt idx="42">
                  <c:v>-9.8999999999999702</c:v>
                </c:pt>
                <c:pt idx="43">
                  <c:v>-9.8499999999999694</c:v>
                </c:pt>
                <c:pt idx="44">
                  <c:v>-9.7999999999999687</c:v>
                </c:pt>
                <c:pt idx="45">
                  <c:v>-9.749999999999968</c:v>
                </c:pt>
                <c:pt idx="46">
                  <c:v>-9.6999999999999673</c:v>
                </c:pt>
                <c:pt idx="47">
                  <c:v>-9.6499999999999666</c:v>
                </c:pt>
                <c:pt idx="48">
                  <c:v>-9.5999999999999659</c:v>
                </c:pt>
                <c:pt idx="49">
                  <c:v>-9.5499999999999652</c:v>
                </c:pt>
                <c:pt idx="50">
                  <c:v>-9.4999999999999645</c:v>
                </c:pt>
                <c:pt idx="51">
                  <c:v>-9.4499999999999638</c:v>
                </c:pt>
                <c:pt idx="52">
                  <c:v>-9.3999999999999631</c:v>
                </c:pt>
                <c:pt idx="53">
                  <c:v>-9.3499999999999623</c:v>
                </c:pt>
                <c:pt idx="54">
                  <c:v>-9.2999999999999616</c:v>
                </c:pt>
                <c:pt idx="55">
                  <c:v>-9.2499999999999609</c:v>
                </c:pt>
                <c:pt idx="56">
                  <c:v>-9.1999999999999602</c:v>
                </c:pt>
                <c:pt idx="57">
                  <c:v>-9.1499999999999595</c:v>
                </c:pt>
                <c:pt idx="58">
                  <c:v>-9.0999999999999588</c:v>
                </c:pt>
                <c:pt idx="59">
                  <c:v>-9.0499999999999581</c:v>
                </c:pt>
                <c:pt idx="60">
                  <c:v>-8.9999999999999574</c:v>
                </c:pt>
                <c:pt idx="61">
                  <c:v>-8.9499999999999567</c:v>
                </c:pt>
                <c:pt idx="62">
                  <c:v>-8.8999999999999559</c:v>
                </c:pt>
                <c:pt idx="63">
                  <c:v>-8.8499999999999552</c:v>
                </c:pt>
                <c:pt idx="64">
                  <c:v>-8.7999999999999545</c:v>
                </c:pt>
                <c:pt idx="65">
                  <c:v>-8.7499999999999538</c:v>
                </c:pt>
                <c:pt idx="66">
                  <c:v>-8.6999999999999531</c:v>
                </c:pt>
                <c:pt idx="67">
                  <c:v>-8.6499999999999524</c:v>
                </c:pt>
                <c:pt idx="68">
                  <c:v>-8.5999999999999517</c:v>
                </c:pt>
                <c:pt idx="69">
                  <c:v>-8.549999999999951</c:v>
                </c:pt>
                <c:pt idx="70">
                  <c:v>-8.4999999999999503</c:v>
                </c:pt>
                <c:pt idx="71">
                  <c:v>-8.4499999999999496</c:v>
                </c:pt>
                <c:pt idx="72">
                  <c:v>-8.3999999999999488</c:v>
                </c:pt>
                <c:pt idx="73">
                  <c:v>-8.3499999999999481</c:v>
                </c:pt>
                <c:pt idx="74">
                  <c:v>-8.2999999999999474</c:v>
                </c:pt>
                <c:pt idx="75">
                  <c:v>-8.2499999999999467</c:v>
                </c:pt>
                <c:pt idx="76">
                  <c:v>-8.199999999999946</c:v>
                </c:pt>
                <c:pt idx="77">
                  <c:v>-8.1499999999999453</c:v>
                </c:pt>
                <c:pt idx="78">
                  <c:v>-8.0999999999999446</c:v>
                </c:pt>
                <c:pt idx="79">
                  <c:v>-8.0499999999999439</c:v>
                </c:pt>
                <c:pt idx="80">
                  <c:v>-7.999999999999944</c:v>
                </c:pt>
                <c:pt idx="81">
                  <c:v>-7.9499999999999442</c:v>
                </c:pt>
                <c:pt idx="82">
                  <c:v>-7.8999999999999444</c:v>
                </c:pt>
                <c:pt idx="83">
                  <c:v>-7.8499999999999446</c:v>
                </c:pt>
                <c:pt idx="84">
                  <c:v>-7.7999999999999448</c:v>
                </c:pt>
                <c:pt idx="85">
                  <c:v>-7.7499999999999449</c:v>
                </c:pt>
                <c:pt idx="86">
                  <c:v>-7.6999999999999451</c:v>
                </c:pt>
                <c:pt idx="87">
                  <c:v>-7.6499999999999453</c:v>
                </c:pt>
                <c:pt idx="88">
                  <c:v>-7.5999999999999455</c:v>
                </c:pt>
                <c:pt idx="89">
                  <c:v>-7.5499999999999456</c:v>
                </c:pt>
                <c:pt idx="90">
                  <c:v>-7.4999999999999458</c:v>
                </c:pt>
                <c:pt idx="91">
                  <c:v>-7.449999999999946</c:v>
                </c:pt>
                <c:pt idx="92">
                  <c:v>-7.3999999999999462</c:v>
                </c:pt>
                <c:pt idx="93">
                  <c:v>-7.3499999999999464</c:v>
                </c:pt>
                <c:pt idx="94">
                  <c:v>-7.2999999999999465</c:v>
                </c:pt>
                <c:pt idx="95">
                  <c:v>-7.2499999999999467</c:v>
                </c:pt>
                <c:pt idx="96">
                  <c:v>-7.1999999999999469</c:v>
                </c:pt>
                <c:pt idx="97">
                  <c:v>-7.1499999999999471</c:v>
                </c:pt>
                <c:pt idx="98">
                  <c:v>-7.0999999999999472</c:v>
                </c:pt>
                <c:pt idx="99">
                  <c:v>-7.0499999999999474</c:v>
                </c:pt>
                <c:pt idx="100">
                  <c:v>-6.9999999999999476</c:v>
                </c:pt>
                <c:pt idx="101">
                  <c:v>-6.9499999999999478</c:v>
                </c:pt>
                <c:pt idx="102">
                  <c:v>-6.899999999999948</c:v>
                </c:pt>
                <c:pt idx="103">
                  <c:v>-6.8499999999999481</c:v>
                </c:pt>
                <c:pt idx="104">
                  <c:v>-6.7999999999999483</c:v>
                </c:pt>
                <c:pt idx="105">
                  <c:v>-6.7499999999999485</c:v>
                </c:pt>
                <c:pt idx="106">
                  <c:v>-6.6999999999999487</c:v>
                </c:pt>
                <c:pt idx="107">
                  <c:v>-6.6499999999999488</c:v>
                </c:pt>
                <c:pt idx="108">
                  <c:v>-6.599999999999949</c:v>
                </c:pt>
                <c:pt idx="109">
                  <c:v>-6.5499999999999492</c:v>
                </c:pt>
                <c:pt idx="110">
                  <c:v>-6.4999999999999494</c:v>
                </c:pt>
                <c:pt idx="111">
                  <c:v>-6.4499999999999496</c:v>
                </c:pt>
                <c:pt idx="112">
                  <c:v>-6.3999999999999497</c:v>
                </c:pt>
                <c:pt idx="113">
                  <c:v>-6.3499999999999499</c:v>
                </c:pt>
                <c:pt idx="114">
                  <c:v>-6.2999999999999501</c:v>
                </c:pt>
                <c:pt idx="115">
                  <c:v>-6.2499999999999503</c:v>
                </c:pt>
                <c:pt idx="116">
                  <c:v>-6.1999999999999504</c:v>
                </c:pt>
                <c:pt idx="117">
                  <c:v>-6.1499999999999506</c:v>
                </c:pt>
                <c:pt idx="118">
                  <c:v>-6.0999999999999508</c:v>
                </c:pt>
                <c:pt idx="119">
                  <c:v>-6.049999999999951</c:v>
                </c:pt>
                <c:pt idx="120">
                  <c:v>-5.9999999999999512</c:v>
                </c:pt>
                <c:pt idx="121">
                  <c:v>-5.9499999999999513</c:v>
                </c:pt>
                <c:pt idx="122">
                  <c:v>-5.8999999999999515</c:v>
                </c:pt>
                <c:pt idx="123">
                  <c:v>-5.8499999999999517</c:v>
                </c:pt>
                <c:pt idx="124">
                  <c:v>-5.7999999999999519</c:v>
                </c:pt>
                <c:pt idx="125">
                  <c:v>-5.749999999999952</c:v>
                </c:pt>
                <c:pt idx="126">
                  <c:v>-5.6999999999999522</c:v>
                </c:pt>
                <c:pt idx="127">
                  <c:v>-5.6499999999999524</c:v>
                </c:pt>
                <c:pt idx="128">
                  <c:v>-5.5999999999999526</c:v>
                </c:pt>
                <c:pt idx="129">
                  <c:v>-5.5499999999999527</c:v>
                </c:pt>
                <c:pt idx="130">
                  <c:v>-5.4999999999999529</c:v>
                </c:pt>
                <c:pt idx="131">
                  <c:v>-5.4499999999999531</c:v>
                </c:pt>
                <c:pt idx="132">
                  <c:v>-5.3999999999999533</c:v>
                </c:pt>
                <c:pt idx="133">
                  <c:v>-5.3499999999999535</c:v>
                </c:pt>
                <c:pt idx="134">
                  <c:v>-5.2999999999999536</c:v>
                </c:pt>
                <c:pt idx="135">
                  <c:v>-5.2499999999999538</c:v>
                </c:pt>
                <c:pt idx="136">
                  <c:v>-5.199999999999954</c:v>
                </c:pt>
                <c:pt idx="137">
                  <c:v>-5.1499999999999542</c:v>
                </c:pt>
                <c:pt idx="138">
                  <c:v>-5.0999999999999543</c:v>
                </c:pt>
                <c:pt idx="139">
                  <c:v>-5.0499999999999545</c:v>
                </c:pt>
                <c:pt idx="140">
                  <c:v>-4.9999999999999547</c:v>
                </c:pt>
                <c:pt idx="141">
                  <c:v>-4.9499999999999549</c:v>
                </c:pt>
                <c:pt idx="142">
                  <c:v>-4.8999999999999551</c:v>
                </c:pt>
                <c:pt idx="143">
                  <c:v>-4.8499999999999552</c:v>
                </c:pt>
                <c:pt idx="144">
                  <c:v>-4.7999999999999554</c:v>
                </c:pt>
                <c:pt idx="145">
                  <c:v>-4.7499999999999556</c:v>
                </c:pt>
                <c:pt idx="146">
                  <c:v>-4.6999999999999558</c:v>
                </c:pt>
                <c:pt idx="147">
                  <c:v>-4.6499999999999559</c:v>
                </c:pt>
                <c:pt idx="148">
                  <c:v>-4.5999999999999561</c:v>
                </c:pt>
                <c:pt idx="149">
                  <c:v>-4.5499999999999563</c:v>
                </c:pt>
                <c:pt idx="150">
                  <c:v>-4.4999999999999565</c:v>
                </c:pt>
                <c:pt idx="151">
                  <c:v>-4.4499999999999567</c:v>
                </c:pt>
                <c:pt idx="152">
                  <c:v>-4.3999999999999568</c:v>
                </c:pt>
                <c:pt idx="153">
                  <c:v>-4.349999999999957</c:v>
                </c:pt>
                <c:pt idx="154">
                  <c:v>-4.2999999999999572</c:v>
                </c:pt>
                <c:pt idx="155">
                  <c:v>-4.2499999999999574</c:v>
                </c:pt>
                <c:pt idx="156">
                  <c:v>-4.1999999999999575</c:v>
                </c:pt>
                <c:pt idx="157">
                  <c:v>-4.1499999999999577</c:v>
                </c:pt>
                <c:pt idx="158">
                  <c:v>-4.0999999999999579</c:v>
                </c:pt>
                <c:pt idx="159">
                  <c:v>-4.0499999999999581</c:v>
                </c:pt>
                <c:pt idx="160">
                  <c:v>-3.9999999999999583</c:v>
                </c:pt>
                <c:pt idx="161">
                  <c:v>-3.9499999999999584</c:v>
                </c:pt>
                <c:pt idx="162">
                  <c:v>-3.8999999999999586</c:v>
                </c:pt>
                <c:pt idx="163">
                  <c:v>-3.8499999999999588</c:v>
                </c:pt>
                <c:pt idx="164">
                  <c:v>-3.799999999999959</c:v>
                </c:pt>
                <c:pt idx="165">
                  <c:v>-3.7499999999999591</c:v>
                </c:pt>
                <c:pt idx="166">
                  <c:v>-3.6999999999999593</c:v>
                </c:pt>
                <c:pt idx="167">
                  <c:v>-3.6499999999999595</c:v>
                </c:pt>
                <c:pt idx="168">
                  <c:v>-3.5999999999999597</c:v>
                </c:pt>
                <c:pt idx="169">
                  <c:v>-3.5499999999999599</c:v>
                </c:pt>
                <c:pt idx="170">
                  <c:v>-3.49999999999996</c:v>
                </c:pt>
                <c:pt idx="171">
                  <c:v>-3.4499999999999602</c:v>
                </c:pt>
                <c:pt idx="172">
                  <c:v>-3.3999999999999604</c:v>
                </c:pt>
                <c:pt idx="173">
                  <c:v>-3.3499999999999606</c:v>
                </c:pt>
                <c:pt idx="174">
                  <c:v>-3.2999999999999607</c:v>
                </c:pt>
                <c:pt idx="175">
                  <c:v>-3.2499999999999609</c:v>
                </c:pt>
                <c:pt idx="176">
                  <c:v>-3.1999999999999611</c:v>
                </c:pt>
                <c:pt idx="177">
                  <c:v>-3.1499999999999613</c:v>
                </c:pt>
                <c:pt idx="178">
                  <c:v>-3.0999999999999615</c:v>
                </c:pt>
                <c:pt idx="179">
                  <c:v>-3.0499999999999616</c:v>
                </c:pt>
                <c:pt idx="180">
                  <c:v>-2.9999999999999618</c:v>
                </c:pt>
                <c:pt idx="181">
                  <c:v>-2.949999999999962</c:v>
                </c:pt>
                <c:pt idx="182">
                  <c:v>-2.8999999999999622</c:v>
                </c:pt>
                <c:pt idx="183">
                  <c:v>-2.8499999999999623</c:v>
                </c:pt>
                <c:pt idx="184">
                  <c:v>-2.7999999999999625</c:v>
                </c:pt>
                <c:pt idx="185">
                  <c:v>-2.7499999999999627</c:v>
                </c:pt>
                <c:pt idx="186">
                  <c:v>-2.6999999999999629</c:v>
                </c:pt>
                <c:pt idx="187">
                  <c:v>-2.6499999999999631</c:v>
                </c:pt>
                <c:pt idx="188">
                  <c:v>-2.5999999999999632</c:v>
                </c:pt>
                <c:pt idx="189">
                  <c:v>-2.5499999999999634</c:v>
                </c:pt>
                <c:pt idx="190">
                  <c:v>-2.4999999999999636</c:v>
                </c:pt>
                <c:pt idx="191">
                  <c:v>-2.4499999999999638</c:v>
                </c:pt>
                <c:pt idx="192">
                  <c:v>-2.3999999999999639</c:v>
                </c:pt>
                <c:pt idx="193">
                  <c:v>-2.3499999999999641</c:v>
                </c:pt>
                <c:pt idx="194">
                  <c:v>-2.2999999999999643</c:v>
                </c:pt>
                <c:pt idx="195">
                  <c:v>-2.2499999999999645</c:v>
                </c:pt>
                <c:pt idx="196">
                  <c:v>-2.1999999999999647</c:v>
                </c:pt>
                <c:pt idx="197">
                  <c:v>-2.1499999999999648</c:v>
                </c:pt>
                <c:pt idx="198">
                  <c:v>-2.099999999999965</c:v>
                </c:pt>
                <c:pt idx="199">
                  <c:v>-2.0499999999999652</c:v>
                </c:pt>
                <c:pt idx="200">
                  <c:v>-1.9999999999999651</c:v>
                </c:pt>
                <c:pt idx="201">
                  <c:v>-1.9499999999999651</c:v>
                </c:pt>
                <c:pt idx="202">
                  <c:v>-1.8999999999999651</c:v>
                </c:pt>
                <c:pt idx="203">
                  <c:v>-1.849999999999965</c:v>
                </c:pt>
                <c:pt idx="204">
                  <c:v>-1.799999999999965</c:v>
                </c:pt>
                <c:pt idx="205">
                  <c:v>-1.7499999999999649</c:v>
                </c:pt>
                <c:pt idx="206">
                  <c:v>-1.6999999999999649</c:v>
                </c:pt>
                <c:pt idx="207">
                  <c:v>-1.6499999999999648</c:v>
                </c:pt>
                <c:pt idx="208">
                  <c:v>-1.5999999999999648</c:v>
                </c:pt>
                <c:pt idx="209">
                  <c:v>-1.5499999999999647</c:v>
                </c:pt>
                <c:pt idx="210">
                  <c:v>-1.4999999999999647</c:v>
                </c:pt>
                <c:pt idx="211">
                  <c:v>-1.4499999999999647</c:v>
                </c:pt>
                <c:pt idx="212">
                  <c:v>-1.3999999999999646</c:v>
                </c:pt>
                <c:pt idx="213">
                  <c:v>-1.3499999999999646</c:v>
                </c:pt>
                <c:pt idx="214">
                  <c:v>-1.2999999999999645</c:v>
                </c:pt>
                <c:pt idx="215">
                  <c:v>-1.2499999999999645</c:v>
                </c:pt>
                <c:pt idx="216">
                  <c:v>-1.1999999999999644</c:v>
                </c:pt>
                <c:pt idx="217">
                  <c:v>-1.1499999999999644</c:v>
                </c:pt>
                <c:pt idx="218">
                  <c:v>-1.0999999999999643</c:v>
                </c:pt>
                <c:pt idx="219">
                  <c:v>-1.0499999999999643</c:v>
                </c:pt>
                <c:pt idx="220">
                  <c:v>-0.99999999999996425</c:v>
                </c:pt>
                <c:pt idx="221">
                  <c:v>-0.94999999999996421</c:v>
                </c:pt>
                <c:pt idx="222">
                  <c:v>-0.89999999999996416</c:v>
                </c:pt>
                <c:pt idx="223">
                  <c:v>-0.84999999999996412</c:v>
                </c:pt>
                <c:pt idx="224">
                  <c:v>-0.79999999999996407</c:v>
                </c:pt>
                <c:pt idx="225">
                  <c:v>-0.74999999999996403</c:v>
                </c:pt>
                <c:pt idx="226">
                  <c:v>-0.69999999999996398</c:v>
                </c:pt>
                <c:pt idx="227">
                  <c:v>-0.64999999999996394</c:v>
                </c:pt>
                <c:pt idx="228">
                  <c:v>-0.5999999999999639</c:v>
                </c:pt>
                <c:pt idx="229">
                  <c:v>-0.54999999999996385</c:v>
                </c:pt>
                <c:pt idx="230">
                  <c:v>-0.49999999999996386</c:v>
                </c:pt>
                <c:pt idx="231">
                  <c:v>-0.44999999999996387</c:v>
                </c:pt>
                <c:pt idx="232">
                  <c:v>-0.39999999999996388</c:v>
                </c:pt>
                <c:pt idx="233">
                  <c:v>-0.3499999999999639</c:v>
                </c:pt>
                <c:pt idx="234">
                  <c:v>-0.29999999999996391</c:v>
                </c:pt>
                <c:pt idx="235">
                  <c:v>-0.24999999999996392</c:v>
                </c:pt>
                <c:pt idx="236">
                  <c:v>-0.19999999999996393</c:v>
                </c:pt>
                <c:pt idx="237">
                  <c:v>-0.14999999999996394</c:v>
                </c:pt>
                <c:pt idx="238">
                  <c:v>-9.9999999999963937E-2</c:v>
                </c:pt>
                <c:pt idx="239">
                  <c:v>-4.9999999999963934E-2</c:v>
                </c:pt>
                <c:pt idx="240">
                  <c:v>3.6068370512509773E-14</c:v>
                </c:pt>
                <c:pt idx="241">
                  <c:v>5.0000000000036071E-2</c:v>
                </c:pt>
                <c:pt idx="242">
                  <c:v>0.10000000000003607</c:v>
                </c:pt>
                <c:pt idx="243">
                  <c:v>0.15000000000003608</c:v>
                </c:pt>
                <c:pt idx="244">
                  <c:v>0.20000000000003609</c:v>
                </c:pt>
                <c:pt idx="245">
                  <c:v>0.25000000000003608</c:v>
                </c:pt>
                <c:pt idx="246">
                  <c:v>0.30000000000003607</c:v>
                </c:pt>
                <c:pt idx="247">
                  <c:v>0.35000000000003606</c:v>
                </c:pt>
                <c:pt idx="248">
                  <c:v>0.40000000000003605</c:v>
                </c:pt>
                <c:pt idx="249">
                  <c:v>0.45000000000003604</c:v>
                </c:pt>
                <c:pt idx="250">
                  <c:v>0.50000000000003608</c:v>
                </c:pt>
                <c:pt idx="251">
                  <c:v>0.55000000000003613</c:v>
                </c:pt>
                <c:pt idx="252">
                  <c:v>0.60000000000003617</c:v>
                </c:pt>
                <c:pt idx="253">
                  <c:v>0.65000000000003622</c:v>
                </c:pt>
                <c:pt idx="254">
                  <c:v>0.70000000000003626</c:v>
                </c:pt>
                <c:pt idx="255">
                  <c:v>0.7500000000000363</c:v>
                </c:pt>
                <c:pt idx="256">
                  <c:v>0.80000000000003635</c:v>
                </c:pt>
                <c:pt idx="257">
                  <c:v>0.85000000000003639</c:v>
                </c:pt>
                <c:pt idx="258">
                  <c:v>0.90000000000003644</c:v>
                </c:pt>
                <c:pt idx="259">
                  <c:v>0.95000000000003648</c:v>
                </c:pt>
                <c:pt idx="260">
                  <c:v>0</c:v>
                </c:pt>
                <c:pt idx="261">
                  <c:v>0.05</c:v>
                </c:pt>
                <c:pt idx="262">
                  <c:v>0.1</c:v>
                </c:pt>
                <c:pt idx="263">
                  <c:v>0.15000000000000002</c:v>
                </c:pt>
                <c:pt idx="264">
                  <c:v>0.2</c:v>
                </c:pt>
                <c:pt idx="265">
                  <c:v>0.25</c:v>
                </c:pt>
                <c:pt idx="266">
                  <c:v>0.3</c:v>
                </c:pt>
                <c:pt idx="267">
                  <c:v>0.35</c:v>
                </c:pt>
                <c:pt idx="268">
                  <c:v>0.39999999999999997</c:v>
                </c:pt>
                <c:pt idx="269">
                  <c:v>0.44999999999999996</c:v>
                </c:pt>
                <c:pt idx="270">
                  <c:v>0.49999999999999994</c:v>
                </c:pt>
                <c:pt idx="271">
                  <c:v>0.54999999999999993</c:v>
                </c:pt>
                <c:pt idx="272">
                  <c:v>0.6</c:v>
                </c:pt>
                <c:pt idx="273">
                  <c:v>0.65</c:v>
                </c:pt>
                <c:pt idx="274">
                  <c:v>0.70000000000000007</c:v>
                </c:pt>
                <c:pt idx="275">
                  <c:v>0.75000000000000011</c:v>
                </c:pt>
                <c:pt idx="276">
                  <c:v>0.80000000000000016</c:v>
                </c:pt>
                <c:pt idx="277">
                  <c:v>0.8500000000000002</c:v>
                </c:pt>
                <c:pt idx="278">
                  <c:v>0.90000000000000024</c:v>
                </c:pt>
                <c:pt idx="279">
                  <c:v>0.95000000000000029</c:v>
                </c:pt>
                <c:pt idx="280">
                  <c:v>1.0000000000000002</c:v>
                </c:pt>
                <c:pt idx="281">
                  <c:v>0</c:v>
                </c:pt>
                <c:pt idx="282">
                  <c:v>0.05</c:v>
                </c:pt>
                <c:pt idx="283">
                  <c:v>0.1</c:v>
                </c:pt>
                <c:pt idx="284">
                  <c:v>0.15000000000000002</c:v>
                </c:pt>
                <c:pt idx="285">
                  <c:v>0.2</c:v>
                </c:pt>
                <c:pt idx="286">
                  <c:v>0.25</c:v>
                </c:pt>
                <c:pt idx="287">
                  <c:v>0.3</c:v>
                </c:pt>
                <c:pt idx="288">
                  <c:v>0.35</c:v>
                </c:pt>
                <c:pt idx="289">
                  <c:v>0.39999999999999997</c:v>
                </c:pt>
                <c:pt idx="290">
                  <c:v>0.44999999999999996</c:v>
                </c:pt>
                <c:pt idx="291">
                  <c:v>0.49999999999999994</c:v>
                </c:pt>
                <c:pt idx="292">
                  <c:v>0.54999999999999993</c:v>
                </c:pt>
                <c:pt idx="293">
                  <c:v>0.6</c:v>
                </c:pt>
              </c:numCache>
            </c:numRef>
          </c:xVal>
          <c:yVal>
            <c:numRef>
              <c:f>'Ag-tiossulfato'!$H$51:$H$344</c:f>
              <c:numCache>
                <c:formatCode>0.0E+00</c:formatCode>
                <c:ptCount val="29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D30D-47DE-B3A6-1F2950915013}"/>
            </c:ext>
          </c:extLst>
        </c:ser>
        <c:ser>
          <c:idx val="7"/>
          <c:order val="6"/>
          <c:tx>
            <c:strRef>
              <c:f>'Ag-tiossulfato'!$I$49</c:f>
              <c:strCache>
                <c:ptCount val="1"/>
                <c:pt idx="0">
                  <c:v>a(ML6)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numRef>
              <c:f>'Ag-tiossulfato'!$A$51:$A$344</c:f>
              <c:numCache>
                <c:formatCode>General</c:formatCode>
                <c:ptCount val="294"/>
                <c:pt idx="0">
                  <c:v>-12</c:v>
                </c:pt>
                <c:pt idx="1">
                  <c:v>-11.95</c:v>
                </c:pt>
                <c:pt idx="2">
                  <c:v>-11.899999999999999</c:v>
                </c:pt>
                <c:pt idx="3">
                  <c:v>-11.849999999999998</c:v>
                </c:pt>
                <c:pt idx="4">
                  <c:v>-11.799999999999997</c:v>
                </c:pt>
                <c:pt idx="5">
                  <c:v>-11.749999999999996</c:v>
                </c:pt>
                <c:pt idx="6">
                  <c:v>-11.699999999999996</c:v>
                </c:pt>
                <c:pt idx="7">
                  <c:v>-11.649999999999995</c:v>
                </c:pt>
                <c:pt idx="8">
                  <c:v>-11.599999999999994</c:v>
                </c:pt>
                <c:pt idx="9">
                  <c:v>-11.549999999999994</c:v>
                </c:pt>
                <c:pt idx="10">
                  <c:v>-11.499999999999993</c:v>
                </c:pt>
                <c:pt idx="11">
                  <c:v>-11.449999999999992</c:v>
                </c:pt>
                <c:pt idx="12">
                  <c:v>-11.399999999999991</c:v>
                </c:pt>
                <c:pt idx="13">
                  <c:v>-11.349999999999991</c:v>
                </c:pt>
                <c:pt idx="14">
                  <c:v>-11.29999999999999</c:v>
                </c:pt>
                <c:pt idx="15">
                  <c:v>-11.249999999999989</c:v>
                </c:pt>
                <c:pt idx="16">
                  <c:v>-11.199999999999989</c:v>
                </c:pt>
                <c:pt idx="17">
                  <c:v>-11.149999999999988</c:v>
                </c:pt>
                <c:pt idx="18">
                  <c:v>-11.099999999999987</c:v>
                </c:pt>
                <c:pt idx="19">
                  <c:v>-11.049999999999986</c:v>
                </c:pt>
                <c:pt idx="20">
                  <c:v>-10.999999999999986</c:v>
                </c:pt>
                <c:pt idx="21">
                  <c:v>-10.949999999999985</c:v>
                </c:pt>
                <c:pt idx="22">
                  <c:v>-10.899999999999984</c:v>
                </c:pt>
                <c:pt idx="23">
                  <c:v>-10.849999999999984</c:v>
                </c:pt>
                <c:pt idx="24">
                  <c:v>-10.799999999999983</c:v>
                </c:pt>
                <c:pt idx="25">
                  <c:v>-10.749999999999982</c:v>
                </c:pt>
                <c:pt idx="26">
                  <c:v>-10.699999999999982</c:v>
                </c:pt>
                <c:pt idx="27">
                  <c:v>-10.649999999999981</c:v>
                </c:pt>
                <c:pt idx="28">
                  <c:v>-10.59999999999998</c:v>
                </c:pt>
                <c:pt idx="29">
                  <c:v>-10.549999999999979</c:v>
                </c:pt>
                <c:pt idx="30">
                  <c:v>-10.499999999999979</c:v>
                </c:pt>
                <c:pt idx="31">
                  <c:v>-10.449999999999978</c:v>
                </c:pt>
                <c:pt idx="32">
                  <c:v>-10.399999999999977</c:v>
                </c:pt>
                <c:pt idx="33">
                  <c:v>-10.349999999999977</c:v>
                </c:pt>
                <c:pt idx="34">
                  <c:v>-10.299999999999976</c:v>
                </c:pt>
                <c:pt idx="35">
                  <c:v>-10.249999999999975</c:v>
                </c:pt>
                <c:pt idx="36">
                  <c:v>-10.199999999999974</c:v>
                </c:pt>
                <c:pt idx="37">
                  <c:v>-10.149999999999974</c:v>
                </c:pt>
                <c:pt idx="38">
                  <c:v>-10.099999999999973</c:v>
                </c:pt>
                <c:pt idx="39">
                  <c:v>-10.049999999999972</c:v>
                </c:pt>
                <c:pt idx="40">
                  <c:v>-9.9999999999999716</c:v>
                </c:pt>
                <c:pt idx="41">
                  <c:v>-9.9499999999999709</c:v>
                </c:pt>
                <c:pt idx="42">
                  <c:v>-9.8999999999999702</c:v>
                </c:pt>
                <c:pt idx="43">
                  <c:v>-9.8499999999999694</c:v>
                </c:pt>
                <c:pt idx="44">
                  <c:v>-9.7999999999999687</c:v>
                </c:pt>
                <c:pt idx="45">
                  <c:v>-9.749999999999968</c:v>
                </c:pt>
                <c:pt idx="46">
                  <c:v>-9.6999999999999673</c:v>
                </c:pt>
                <c:pt idx="47">
                  <c:v>-9.6499999999999666</c:v>
                </c:pt>
                <c:pt idx="48">
                  <c:v>-9.5999999999999659</c:v>
                </c:pt>
                <c:pt idx="49">
                  <c:v>-9.5499999999999652</c:v>
                </c:pt>
                <c:pt idx="50">
                  <c:v>-9.4999999999999645</c:v>
                </c:pt>
                <c:pt idx="51">
                  <c:v>-9.4499999999999638</c:v>
                </c:pt>
                <c:pt idx="52">
                  <c:v>-9.3999999999999631</c:v>
                </c:pt>
                <c:pt idx="53">
                  <c:v>-9.3499999999999623</c:v>
                </c:pt>
                <c:pt idx="54">
                  <c:v>-9.2999999999999616</c:v>
                </c:pt>
                <c:pt idx="55">
                  <c:v>-9.2499999999999609</c:v>
                </c:pt>
                <c:pt idx="56">
                  <c:v>-9.1999999999999602</c:v>
                </c:pt>
                <c:pt idx="57">
                  <c:v>-9.1499999999999595</c:v>
                </c:pt>
                <c:pt idx="58">
                  <c:v>-9.0999999999999588</c:v>
                </c:pt>
                <c:pt idx="59">
                  <c:v>-9.0499999999999581</c:v>
                </c:pt>
                <c:pt idx="60">
                  <c:v>-8.9999999999999574</c:v>
                </c:pt>
                <c:pt idx="61">
                  <c:v>-8.9499999999999567</c:v>
                </c:pt>
                <c:pt idx="62">
                  <c:v>-8.8999999999999559</c:v>
                </c:pt>
                <c:pt idx="63">
                  <c:v>-8.8499999999999552</c:v>
                </c:pt>
                <c:pt idx="64">
                  <c:v>-8.7999999999999545</c:v>
                </c:pt>
                <c:pt idx="65">
                  <c:v>-8.7499999999999538</c:v>
                </c:pt>
                <c:pt idx="66">
                  <c:v>-8.6999999999999531</c:v>
                </c:pt>
                <c:pt idx="67">
                  <c:v>-8.6499999999999524</c:v>
                </c:pt>
                <c:pt idx="68">
                  <c:v>-8.5999999999999517</c:v>
                </c:pt>
                <c:pt idx="69">
                  <c:v>-8.549999999999951</c:v>
                </c:pt>
                <c:pt idx="70">
                  <c:v>-8.4999999999999503</c:v>
                </c:pt>
                <c:pt idx="71">
                  <c:v>-8.4499999999999496</c:v>
                </c:pt>
                <c:pt idx="72">
                  <c:v>-8.3999999999999488</c:v>
                </c:pt>
                <c:pt idx="73">
                  <c:v>-8.3499999999999481</c:v>
                </c:pt>
                <c:pt idx="74">
                  <c:v>-8.2999999999999474</c:v>
                </c:pt>
                <c:pt idx="75">
                  <c:v>-8.2499999999999467</c:v>
                </c:pt>
                <c:pt idx="76">
                  <c:v>-8.199999999999946</c:v>
                </c:pt>
                <c:pt idx="77">
                  <c:v>-8.1499999999999453</c:v>
                </c:pt>
                <c:pt idx="78">
                  <c:v>-8.0999999999999446</c:v>
                </c:pt>
                <c:pt idx="79">
                  <c:v>-8.0499999999999439</c:v>
                </c:pt>
                <c:pt idx="80">
                  <c:v>-7.999999999999944</c:v>
                </c:pt>
                <c:pt idx="81">
                  <c:v>-7.9499999999999442</c:v>
                </c:pt>
                <c:pt idx="82">
                  <c:v>-7.8999999999999444</c:v>
                </c:pt>
                <c:pt idx="83">
                  <c:v>-7.8499999999999446</c:v>
                </c:pt>
                <c:pt idx="84">
                  <c:v>-7.7999999999999448</c:v>
                </c:pt>
                <c:pt idx="85">
                  <c:v>-7.7499999999999449</c:v>
                </c:pt>
                <c:pt idx="86">
                  <c:v>-7.6999999999999451</c:v>
                </c:pt>
                <c:pt idx="87">
                  <c:v>-7.6499999999999453</c:v>
                </c:pt>
                <c:pt idx="88">
                  <c:v>-7.5999999999999455</c:v>
                </c:pt>
                <c:pt idx="89">
                  <c:v>-7.5499999999999456</c:v>
                </c:pt>
                <c:pt idx="90">
                  <c:v>-7.4999999999999458</c:v>
                </c:pt>
                <c:pt idx="91">
                  <c:v>-7.449999999999946</c:v>
                </c:pt>
                <c:pt idx="92">
                  <c:v>-7.3999999999999462</c:v>
                </c:pt>
                <c:pt idx="93">
                  <c:v>-7.3499999999999464</c:v>
                </c:pt>
                <c:pt idx="94">
                  <c:v>-7.2999999999999465</c:v>
                </c:pt>
                <c:pt idx="95">
                  <c:v>-7.2499999999999467</c:v>
                </c:pt>
                <c:pt idx="96">
                  <c:v>-7.1999999999999469</c:v>
                </c:pt>
                <c:pt idx="97">
                  <c:v>-7.1499999999999471</c:v>
                </c:pt>
                <c:pt idx="98">
                  <c:v>-7.0999999999999472</c:v>
                </c:pt>
                <c:pt idx="99">
                  <c:v>-7.0499999999999474</c:v>
                </c:pt>
                <c:pt idx="100">
                  <c:v>-6.9999999999999476</c:v>
                </c:pt>
                <c:pt idx="101">
                  <c:v>-6.9499999999999478</c:v>
                </c:pt>
                <c:pt idx="102">
                  <c:v>-6.899999999999948</c:v>
                </c:pt>
                <c:pt idx="103">
                  <c:v>-6.8499999999999481</c:v>
                </c:pt>
                <c:pt idx="104">
                  <c:v>-6.7999999999999483</c:v>
                </c:pt>
                <c:pt idx="105">
                  <c:v>-6.7499999999999485</c:v>
                </c:pt>
                <c:pt idx="106">
                  <c:v>-6.6999999999999487</c:v>
                </c:pt>
                <c:pt idx="107">
                  <c:v>-6.6499999999999488</c:v>
                </c:pt>
                <c:pt idx="108">
                  <c:v>-6.599999999999949</c:v>
                </c:pt>
                <c:pt idx="109">
                  <c:v>-6.5499999999999492</c:v>
                </c:pt>
                <c:pt idx="110">
                  <c:v>-6.4999999999999494</c:v>
                </c:pt>
                <c:pt idx="111">
                  <c:v>-6.4499999999999496</c:v>
                </c:pt>
                <c:pt idx="112">
                  <c:v>-6.3999999999999497</c:v>
                </c:pt>
                <c:pt idx="113">
                  <c:v>-6.3499999999999499</c:v>
                </c:pt>
                <c:pt idx="114">
                  <c:v>-6.2999999999999501</c:v>
                </c:pt>
                <c:pt idx="115">
                  <c:v>-6.2499999999999503</c:v>
                </c:pt>
                <c:pt idx="116">
                  <c:v>-6.1999999999999504</c:v>
                </c:pt>
                <c:pt idx="117">
                  <c:v>-6.1499999999999506</c:v>
                </c:pt>
                <c:pt idx="118">
                  <c:v>-6.0999999999999508</c:v>
                </c:pt>
                <c:pt idx="119">
                  <c:v>-6.049999999999951</c:v>
                </c:pt>
                <c:pt idx="120">
                  <c:v>-5.9999999999999512</c:v>
                </c:pt>
                <c:pt idx="121">
                  <c:v>-5.9499999999999513</c:v>
                </c:pt>
                <c:pt idx="122">
                  <c:v>-5.8999999999999515</c:v>
                </c:pt>
                <c:pt idx="123">
                  <c:v>-5.8499999999999517</c:v>
                </c:pt>
                <c:pt idx="124">
                  <c:v>-5.7999999999999519</c:v>
                </c:pt>
                <c:pt idx="125">
                  <c:v>-5.749999999999952</c:v>
                </c:pt>
                <c:pt idx="126">
                  <c:v>-5.6999999999999522</c:v>
                </c:pt>
                <c:pt idx="127">
                  <c:v>-5.6499999999999524</c:v>
                </c:pt>
                <c:pt idx="128">
                  <c:v>-5.5999999999999526</c:v>
                </c:pt>
                <c:pt idx="129">
                  <c:v>-5.5499999999999527</c:v>
                </c:pt>
                <c:pt idx="130">
                  <c:v>-5.4999999999999529</c:v>
                </c:pt>
                <c:pt idx="131">
                  <c:v>-5.4499999999999531</c:v>
                </c:pt>
                <c:pt idx="132">
                  <c:v>-5.3999999999999533</c:v>
                </c:pt>
                <c:pt idx="133">
                  <c:v>-5.3499999999999535</c:v>
                </c:pt>
                <c:pt idx="134">
                  <c:v>-5.2999999999999536</c:v>
                </c:pt>
                <c:pt idx="135">
                  <c:v>-5.2499999999999538</c:v>
                </c:pt>
                <c:pt idx="136">
                  <c:v>-5.199999999999954</c:v>
                </c:pt>
                <c:pt idx="137">
                  <c:v>-5.1499999999999542</c:v>
                </c:pt>
                <c:pt idx="138">
                  <c:v>-5.0999999999999543</c:v>
                </c:pt>
                <c:pt idx="139">
                  <c:v>-5.0499999999999545</c:v>
                </c:pt>
                <c:pt idx="140">
                  <c:v>-4.9999999999999547</c:v>
                </c:pt>
                <c:pt idx="141">
                  <c:v>-4.9499999999999549</c:v>
                </c:pt>
                <c:pt idx="142">
                  <c:v>-4.8999999999999551</c:v>
                </c:pt>
                <c:pt idx="143">
                  <c:v>-4.8499999999999552</c:v>
                </c:pt>
                <c:pt idx="144">
                  <c:v>-4.7999999999999554</c:v>
                </c:pt>
                <c:pt idx="145">
                  <c:v>-4.7499999999999556</c:v>
                </c:pt>
                <c:pt idx="146">
                  <c:v>-4.6999999999999558</c:v>
                </c:pt>
                <c:pt idx="147">
                  <c:v>-4.6499999999999559</c:v>
                </c:pt>
                <c:pt idx="148">
                  <c:v>-4.5999999999999561</c:v>
                </c:pt>
                <c:pt idx="149">
                  <c:v>-4.5499999999999563</c:v>
                </c:pt>
                <c:pt idx="150">
                  <c:v>-4.4999999999999565</c:v>
                </c:pt>
                <c:pt idx="151">
                  <c:v>-4.4499999999999567</c:v>
                </c:pt>
                <c:pt idx="152">
                  <c:v>-4.3999999999999568</c:v>
                </c:pt>
                <c:pt idx="153">
                  <c:v>-4.349999999999957</c:v>
                </c:pt>
                <c:pt idx="154">
                  <c:v>-4.2999999999999572</c:v>
                </c:pt>
                <c:pt idx="155">
                  <c:v>-4.2499999999999574</c:v>
                </c:pt>
                <c:pt idx="156">
                  <c:v>-4.1999999999999575</c:v>
                </c:pt>
                <c:pt idx="157">
                  <c:v>-4.1499999999999577</c:v>
                </c:pt>
                <c:pt idx="158">
                  <c:v>-4.0999999999999579</c:v>
                </c:pt>
                <c:pt idx="159">
                  <c:v>-4.0499999999999581</c:v>
                </c:pt>
                <c:pt idx="160">
                  <c:v>-3.9999999999999583</c:v>
                </c:pt>
                <c:pt idx="161">
                  <c:v>-3.9499999999999584</c:v>
                </c:pt>
                <c:pt idx="162">
                  <c:v>-3.8999999999999586</c:v>
                </c:pt>
                <c:pt idx="163">
                  <c:v>-3.8499999999999588</c:v>
                </c:pt>
                <c:pt idx="164">
                  <c:v>-3.799999999999959</c:v>
                </c:pt>
                <c:pt idx="165">
                  <c:v>-3.7499999999999591</c:v>
                </c:pt>
                <c:pt idx="166">
                  <c:v>-3.6999999999999593</c:v>
                </c:pt>
                <c:pt idx="167">
                  <c:v>-3.6499999999999595</c:v>
                </c:pt>
                <c:pt idx="168">
                  <c:v>-3.5999999999999597</c:v>
                </c:pt>
                <c:pt idx="169">
                  <c:v>-3.5499999999999599</c:v>
                </c:pt>
                <c:pt idx="170">
                  <c:v>-3.49999999999996</c:v>
                </c:pt>
                <c:pt idx="171">
                  <c:v>-3.4499999999999602</c:v>
                </c:pt>
                <c:pt idx="172">
                  <c:v>-3.3999999999999604</c:v>
                </c:pt>
                <c:pt idx="173">
                  <c:v>-3.3499999999999606</c:v>
                </c:pt>
                <c:pt idx="174">
                  <c:v>-3.2999999999999607</c:v>
                </c:pt>
                <c:pt idx="175">
                  <c:v>-3.2499999999999609</c:v>
                </c:pt>
                <c:pt idx="176">
                  <c:v>-3.1999999999999611</c:v>
                </c:pt>
                <c:pt idx="177">
                  <c:v>-3.1499999999999613</c:v>
                </c:pt>
                <c:pt idx="178">
                  <c:v>-3.0999999999999615</c:v>
                </c:pt>
                <c:pt idx="179">
                  <c:v>-3.0499999999999616</c:v>
                </c:pt>
                <c:pt idx="180">
                  <c:v>-2.9999999999999618</c:v>
                </c:pt>
                <c:pt idx="181">
                  <c:v>-2.949999999999962</c:v>
                </c:pt>
                <c:pt idx="182">
                  <c:v>-2.8999999999999622</c:v>
                </c:pt>
                <c:pt idx="183">
                  <c:v>-2.8499999999999623</c:v>
                </c:pt>
                <c:pt idx="184">
                  <c:v>-2.7999999999999625</c:v>
                </c:pt>
                <c:pt idx="185">
                  <c:v>-2.7499999999999627</c:v>
                </c:pt>
                <c:pt idx="186">
                  <c:v>-2.6999999999999629</c:v>
                </c:pt>
                <c:pt idx="187">
                  <c:v>-2.6499999999999631</c:v>
                </c:pt>
                <c:pt idx="188">
                  <c:v>-2.5999999999999632</c:v>
                </c:pt>
                <c:pt idx="189">
                  <c:v>-2.5499999999999634</c:v>
                </c:pt>
                <c:pt idx="190">
                  <c:v>-2.4999999999999636</c:v>
                </c:pt>
                <c:pt idx="191">
                  <c:v>-2.4499999999999638</c:v>
                </c:pt>
                <c:pt idx="192">
                  <c:v>-2.3999999999999639</c:v>
                </c:pt>
                <c:pt idx="193">
                  <c:v>-2.3499999999999641</c:v>
                </c:pt>
                <c:pt idx="194">
                  <c:v>-2.2999999999999643</c:v>
                </c:pt>
                <c:pt idx="195">
                  <c:v>-2.2499999999999645</c:v>
                </c:pt>
                <c:pt idx="196">
                  <c:v>-2.1999999999999647</c:v>
                </c:pt>
                <c:pt idx="197">
                  <c:v>-2.1499999999999648</c:v>
                </c:pt>
                <c:pt idx="198">
                  <c:v>-2.099999999999965</c:v>
                </c:pt>
                <c:pt idx="199">
                  <c:v>-2.0499999999999652</c:v>
                </c:pt>
                <c:pt idx="200">
                  <c:v>-1.9999999999999651</c:v>
                </c:pt>
                <c:pt idx="201">
                  <c:v>-1.9499999999999651</c:v>
                </c:pt>
                <c:pt idx="202">
                  <c:v>-1.8999999999999651</c:v>
                </c:pt>
                <c:pt idx="203">
                  <c:v>-1.849999999999965</c:v>
                </c:pt>
                <c:pt idx="204">
                  <c:v>-1.799999999999965</c:v>
                </c:pt>
                <c:pt idx="205">
                  <c:v>-1.7499999999999649</c:v>
                </c:pt>
                <c:pt idx="206">
                  <c:v>-1.6999999999999649</c:v>
                </c:pt>
                <c:pt idx="207">
                  <c:v>-1.6499999999999648</c:v>
                </c:pt>
                <c:pt idx="208">
                  <c:v>-1.5999999999999648</c:v>
                </c:pt>
                <c:pt idx="209">
                  <c:v>-1.5499999999999647</c:v>
                </c:pt>
                <c:pt idx="210">
                  <c:v>-1.4999999999999647</c:v>
                </c:pt>
                <c:pt idx="211">
                  <c:v>-1.4499999999999647</c:v>
                </c:pt>
                <c:pt idx="212">
                  <c:v>-1.3999999999999646</c:v>
                </c:pt>
                <c:pt idx="213">
                  <c:v>-1.3499999999999646</c:v>
                </c:pt>
                <c:pt idx="214">
                  <c:v>-1.2999999999999645</c:v>
                </c:pt>
                <c:pt idx="215">
                  <c:v>-1.2499999999999645</c:v>
                </c:pt>
                <c:pt idx="216">
                  <c:v>-1.1999999999999644</c:v>
                </c:pt>
                <c:pt idx="217">
                  <c:v>-1.1499999999999644</c:v>
                </c:pt>
                <c:pt idx="218">
                  <c:v>-1.0999999999999643</c:v>
                </c:pt>
                <c:pt idx="219">
                  <c:v>-1.0499999999999643</c:v>
                </c:pt>
                <c:pt idx="220">
                  <c:v>-0.99999999999996425</c:v>
                </c:pt>
                <c:pt idx="221">
                  <c:v>-0.94999999999996421</c:v>
                </c:pt>
                <c:pt idx="222">
                  <c:v>-0.89999999999996416</c:v>
                </c:pt>
                <c:pt idx="223">
                  <c:v>-0.84999999999996412</c:v>
                </c:pt>
                <c:pt idx="224">
                  <c:v>-0.79999999999996407</c:v>
                </c:pt>
                <c:pt idx="225">
                  <c:v>-0.74999999999996403</c:v>
                </c:pt>
                <c:pt idx="226">
                  <c:v>-0.69999999999996398</c:v>
                </c:pt>
                <c:pt idx="227">
                  <c:v>-0.64999999999996394</c:v>
                </c:pt>
                <c:pt idx="228">
                  <c:v>-0.5999999999999639</c:v>
                </c:pt>
                <c:pt idx="229">
                  <c:v>-0.54999999999996385</c:v>
                </c:pt>
                <c:pt idx="230">
                  <c:v>-0.49999999999996386</c:v>
                </c:pt>
                <c:pt idx="231">
                  <c:v>-0.44999999999996387</c:v>
                </c:pt>
                <c:pt idx="232">
                  <c:v>-0.39999999999996388</c:v>
                </c:pt>
                <c:pt idx="233">
                  <c:v>-0.3499999999999639</c:v>
                </c:pt>
                <c:pt idx="234">
                  <c:v>-0.29999999999996391</c:v>
                </c:pt>
                <c:pt idx="235">
                  <c:v>-0.24999999999996392</c:v>
                </c:pt>
                <c:pt idx="236">
                  <c:v>-0.19999999999996393</c:v>
                </c:pt>
                <c:pt idx="237">
                  <c:v>-0.14999999999996394</c:v>
                </c:pt>
                <c:pt idx="238">
                  <c:v>-9.9999999999963937E-2</c:v>
                </c:pt>
                <c:pt idx="239">
                  <c:v>-4.9999999999963934E-2</c:v>
                </c:pt>
                <c:pt idx="240">
                  <c:v>3.6068370512509773E-14</c:v>
                </c:pt>
                <c:pt idx="241">
                  <c:v>5.0000000000036071E-2</c:v>
                </c:pt>
                <c:pt idx="242">
                  <c:v>0.10000000000003607</c:v>
                </c:pt>
                <c:pt idx="243">
                  <c:v>0.15000000000003608</c:v>
                </c:pt>
                <c:pt idx="244">
                  <c:v>0.20000000000003609</c:v>
                </c:pt>
                <c:pt idx="245">
                  <c:v>0.25000000000003608</c:v>
                </c:pt>
                <c:pt idx="246">
                  <c:v>0.30000000000003607</c:v>
                </c:pt>
                <c:pt idx="247">
                  <c:v>0.35000000000003606</c:v>
                </c:pt>
                <c:pt idx="248">
                  <c:v>0.40000000000003605</c:v>
                </c:pt>
                <c:pt idx="249">
                  <c:v>0.45000000000003604</c:v>
                </c:pt>
                <c:pt idx="250">
                  <c:v>0.50000000000003608</c:v>
                </c:pt>
                <c:pt idx="251">
                  <c:v>0.55000000000003613</c:v>
                </c:pt>
                <c:pt idx="252">
                  <c:v>0.60000000000003617</c:v>
                </c:pt>
                <c:pt idx="253">
                  <c:v>0.65000000000003622</c:v>
                </c:pt>
                <c:pt idx="254">
                  <c:v>0.70000000000003626</c:v>
                </c:pt>
                <c:pt idx="255">
                  <c:v>0.7500000000000363</c:v>
                </c:pt>
                <c:pt idx="256">
                  <c:v>0.80000000000003635</c:v>
                </c:pt>
                <c:pt idx="257">
                  <c:v>0.85000000000003639</c:v>
                </c:pt>
                <c:pt idx="258">
                  <c:v>0.90000000000003644</c:v>
                </c:pt>
                <c:pt idx="259">
                  <c:v>0.95000000000003648</c:v>
                </c:pt>
                <c:pt idx="260">
                  <c:v>0</c:v>
                </c:pt>
                <c:pt idx="261">
                  <c:v>0.05</c:v>
                </c:pt>
                <c:pt idx="262">
                  <c:v>0.1</c:v>
                </c:pt>
                <c:pt idx="263">
                  <c:v>0.15000000000000002</c:v>
                </c:pt>
                <c:pt idx="264">
                  <c:v>0.2</c:v>
                </c:pt>
                <c:pt idx="265">
                  <c:v>0.25</c:v>
                </c:pt>
                <c:pt idx="266">
                  <c:v>0.3</c:v>
                </c:pt>
                <c:pt idx="267">
                  <c:v>0.35</c:v>
                </c:pt>
                <c:pt idx="268">
                  <c:v>0.39999999999999997</c:v>
                </c:pt>
                <c:pt idx="269">
                  <c:v>0.44999999999999996</c:v>
                </c:pt>
                <c:pt idx="270">
                  <c:v>0.49999999999999994</c:v>
                </c:pt>
                <c:pt idx="271">
                  <c:v>0.54999999999999993</c:v>
                </c:pt>
                <c:pt idx="272">
                  <c:v>0.6</c:v>
                </c:pt>
                <c:pt idx="273">
                  <c:v>0.65</c:v>
                </c:pt>
                <c:pt idx="274">
                  <c:v>0.70000000000000007</c:v>
                </c:pt>
                <c:pt idx="275">
                  <c:v>0.75000000000000011</c:v>
                </c:pt>
                <c:pt idx="276">
                  <c:v>0.80000000000000016</c:v>
                </c:pt>
                <c:pt idx="277">
                  <c:v>0.8500000000000002</c:v>
                </c:pt>
                <c:pt idx="278">
                  <c:v>0.90000000000000024</c:v>
                </c:pt>
                <c:pt idx="279">
                  <c:v>0.95000000000000029</c:v>
                </c:pt>
                <c:pt idx="280">
                  <c:v>1.0000000000000002</c:v>
                </c:pt>
                <c:pt idx="281">
                  <c:v>0</c:v>
                </c:pt>
                <c:pt idx="282">
                  <c:v>0.05</c:v>
                </c:pt>
                <c:pt idx="283">
                  <c:v>0.1</c:v>
                </c:pt>
                <c:pt idx="284">
                  <c:v>0.15000000000000002</c:v>
                </c:pt>
                <c:pt idx="285">
                  <c:v>0.2</c:v>
                </c:pt>
                <c:pt idx="286">
                  <c:v>0.25</c:v>
                </c:pt>
                <c:pt idx="287">
                  <c:v>0.3</c:v>
                </c:pt>
                <c:pt idx="288">
                  <c:v>0.35</c:v>
                </c:pt>
                <c:pt idx="289">
                  <c:v>0.39999999999999997</c:v>
                </c:pt>
                <c:pt idx="290">
                  <c:v>0.44999999999999996</c:v>
                </c:pt>
                <c:pt idx="291">
                  <c:v>0.49999999999999994</c:v>
                </c:pt>
                <c:pt idx="292">
                  <c:v>0.54999999999999993</c:v>
                </c:pt>
                <c:pt idx="293">
                  <c:v>0.6</c:v>
                </c:pt>
              </c:numCache>
            </c:numRef>
          </c:xVal>
          <c:yVal>
            <c:numRef>
              <c:f>'Ag-tiossulfato'!$I$51:$I$344</c:f>
              <c:numCache>
                <c:formatCode>0.0E+00</c:formatCode>
                <c:ptCount val="29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D30D-47DE-B3A6-1F29509150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9891592"/>
        <c:axId val="469891984"/>
      </c:scatterChart>
      <c:valAx>
        <c:axId val="4698915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9891984"/>
        <c:crosses val="autoZero"/>
        <c:crossBetween val="midCat"/>
      </c:valAx>
      <c:valAx>
        <c:axId val="469891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989159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Pointer</a:t>
            </a:r>
            <a:r>
              <a:rPr lang="pt-BR" baseline="0"/>
              <a:t> Function</a:t>
            </a:r>
            <a:endParaRPr lang="pt-BR"/>
          </a:p>
        </c:rich>
      </c:tx>
      <c:layout>
        <c:manualLayout>
          <c:xMode val="edge"/>
          <c:yMode val="edge"/>
          <c:x val="0.35898240088409999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10040244969378828"/>
          <c:y val="0.16707207207207206"/>
          <c:w val="0.86787341237517723"/>
          <c:h val="0.71488721004469036"/>
        </c:manualLayout>
      </c:layout>
      <c:scatterChart>
        <c:scatterStyle val="smoothMarker"/>
        <c:varyColors val="0"/>
        <c:ser>
          <c:idx val="2"/>
          <c:order val="0"/>
          <c:tx>
            <c:strRef>
              <c:f>'Ag-tiossulfato'!$P$50</c:f>
              <c:strCache>
                <c:ptCount val="1"/>
                <c:pt idx="0">
                  <c:v>pointer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'Ag-tiossulfato'!$A$51:$A$344</c:f>
              <c:numCache>
                <c:formatCode>General</c:formatCode>
                <c:ptCount val="294"/>
                <c:pt idx="0">
                  <c:v>-12</c:v>
                </c:pt>
                <c:pt idx="1">
                  <c:v>-11.95</c:v>
                </c:pt>
                <c:pt idx="2">
                  <c:v>-11.899999999999999</c:v>
                </c:pt>
                <c:pt idx="3">
                  <c:v>-11.849999999999998</c:v>
                </c:pt>
                <c:pt idx="4">
                  <c:v>-11.799999999999997</c:v>
                </c:pt>
                <c:pt idx="5">
                  <c:v>-11.749999999999996</c:v>
                </c:pt>
                <c:pt idx="6">
                  <c:v>-11.699999999999996</c:v>
                </c:pt>
                <c:pt idx="7">
                  <c:v>-11.649999999999995</c:v>
                </c:pt>
                <c:pt idx="8">
                  <c:v>-11.599999999999994</c:v>
                </c:pt>
                <c:pt idx="9">
                  <c:v>-11.549999999999994</c:v>
                </c:pt>
                <c:pt idx="10">
                  <c:v>-11.499999999999993</c:v>
                </c:pt>
                <c:pt idx="11">
                  <c:v>-11.449999999999992</c:v>
                </c:pt>
                <c:pt idx="12">
                  <c:v>-11.399999999999991</c:v>
                </c:pt>
                <c:pt idx="13">
                  <c:v>-11.349999999999991</c:v>
                </c:pt>
                <c:pt idx="14">
                  <c:v>-11.29999999999999</c:v>
                </c:pt>
                <c:pt idx="15">
                  <c:v>-11.249999999999989</c:v>
                </c:pt>
                <c:pt idx="16">
                  <c:v>-11.199999999999989</c:v>
                </c:pt>
                <c:pt idx="17">
                  <c:v>-11.149999999999988</c:v>
                </c:pt>
                <c:pt idx="18">
                  <c:v>-11.099999999999987</c:v>
                </c:pt>
                <c:pt idx="19">
                  <c:v>-11.049999999999986</c:v>
                </c:pt>
                <c:pt idx="20">
                  <c:v>-10.999999999999986</c:v>
                </c:pt>
                <c:pt idx="21">
                  <c:v>-10.949999999999985</c:v>
                </c:pt>
                <c:pt idx="22">
                  <c:v>-10.899999999999984</c:v>
                </c:pt>
                <c:pt idx="23">
                  <c:v>-10.849999999999984</c:v>
                </c:pt>
                <c:pt idx="24">
                  <c:v>-10.799999999999983</c:v>
                </c:pt>
                <c:pt idx="25">
                  <c:v>-10.749999999999982</c:v>
                </c:pt>
                <c:pt idx="26">
                  <c:v>-10.699999999999982</c:v>
                </c:pt>
                <c:pt idx="27">
                  <c:v>-10.649999999999981</c:v>
                </c:pt>
                <c:pt idx="28">
                  <c:v>-10.59999999999998</c:v>
                </c:pt>
                <c:pt idx="29">
                  <c:v>-10.549999999999979</c:v>
                </c:pt>
                <c:pt idx="30">
                  <c:v>-10.499999999999979</c:v>
                </c:pt>
                <c:pt idx="31">
                  <c:v>-10.449999999999978</c:v>
                </c:pt>
                <c:pt idx="32">
                  <c:v>-10.399999999999977</c:v>
                </c:pt>
                <c:pt idx="33">
                  <c:v>-10.349999999999977</c:v>
                </c:pt>
                <c:pt idx="34">
                  <c:v>-10.299999999999976</c:v>
                </c:pt>
                <c:pt idx="35">
                  <c:v>-10.249999999999975</c:v>
                </c:pt>
                <c:pt idx="36">
                  <c:v>-10.199999999999974</c:v>
                </c:pt>
                <c:pt idx="37">
                  <c:v>-10.149999999999974</c:v>
                </c:pt>
                <c:pt idx="38">
                  <c:v>-10.099999999999973</c:v>
                </c:pt>
                <c:pt idx="39">
                  <c:v>-10.049999999999972</c:v>
                </c:pt>
                <c:pt idx="40">
                  <c:v>-9.9999999999999716</c:v>
                </c:pt>
                <c:pt idx="41">
                  <c:v>-9.9499999999999709</c:v>
                </c:pt>
                <c:pt idx="42">
                  <c:v>-9.8999999999999702</c:v>
                </c:pt>
                <c:pt idx="43">
                  <c:v>-9.8499999999999694</c:v>
                </c:pt>
                <c:pt idx="44">
                  <c:v>-9.7999999999999687</c:v>
                </c:pt>
                <c:pt idx="45">
                  <c:v>-9.749999999999968</c:v>
                </c:pt>
                <c:pt idx="46">
                  <c:v>-9.6999999999999673</c:v>
                </c:pt>
                <c:pt idx="47">
                  <c:v>-9.6499999999999666</c:v>
                </c:pt>
                <c:pt idx="48">
                  <c:v>-9.5999999999999659</c:v>
                </c:pt>
                <c:pt idx="49">
                  <c:v>-9.5499999999999652</c:v>
                </c:pt>
                <c:pt idx="50">
                  <c:v>-9.4999999999999645</c:v>
                </c:pt>
                <c:pt idx="51">
                  <c:v>-9.4499999999999638</c:v>
                </c:pt>
                <c:pt idx="52">
                  <c:v>-9.3999999999999631</c:v>
                </c:pt>
                <c:pt idx="53">
                  <c:v>-9.3499999999999623</c:v>
                </c:pt>
                <c:pt idx="54">
                  <c:v>-9.2999999999999616</c:v>
                </c:pt>
                <c:pt idx="55">
                  <c:v>-9.2499999999999609</c:v>
                </c:pt>
                <c:pt idx="56">
                  <c:v>-9.1999999999999602</c:v>
                </c:pt>
                <c:pt idx="57">
                  <c:v>-9.1499999999999595</c:v>
                </c:pt>
                <c:pt idx="58">
                  <c:v>-9.0999999999999588</c:v>
                </c:pt>
                <c:pt idx="59">
                  <c:v>-9.0499999999999581</c:v>
                </c:pt>
                <c:pt idx="60">
                  <c:v>-8.9999999999999574</c:v>
                </c:pt>
                <c:pt idx="61">
                  <c:v>-8.9499999999999567</c:v>
                </c:pt>
                <c:pt idx="62">
                  <c:v>-8.8999999999999559</c:v>
                </c:pt>
                <c:pt idx="63">
                  <c:v>-8.8499999999999552</c:v>
                </c:pt>
                <c:pt idx="64">
                  <c:v>-8.7999999999999545</c:v>
                </c:pt>
                <c:pt idx="65">
                  <c:v>-8.7499999999999538</c:v>
                </c:pt>
                <c:pt idx="66">
                  <c:v>-8.6999999999999531</c:v>
                </c:pt>
                <c:pt idx="67">
                  <c:v>-8.6499999999999524</c:v>
                </c:pt>
                <c:pt idx="68">
                  <c:v>-8.5999999999999517</c:v>
                </c:pt>
                <c:pt idx="69">
                  <c:v>-8.549999999999951</c:v>
                </c:pt>
                <c:pt idx="70">
                  <c:v>-8.4999999999999503</c:v>
                </c:pt>
                <c:pt idx="71">
                  <c:v>-8.4499999999999496</c:v>
                </c:pt>
                <c:pt idx="72">
                  <c:v>-8.3999999999999488</c:v>
                </c:pt>
                <c:pt idx="73">
                  <c:v>-8.3499999999999481</c:v>
                </c:pt>
                <c:pt idx="74">
                  <c:v>-8.2999999999999474</c:v>
                </c:pt>
                <c:pt idx="75">
                  <c:v>-8.2499999999999467</c:v>
                </c:pt>
                <c:pt idx="76">
                  <c:v>-8.199999999999946</c:v>
                </c:pt>
                <c:pt idx="77">
                  <c:v>-8.1499999999999453</c:v>
                </c:pt>
                <c:pt idx="78">
                  <c:v>-8.0999999999999446</c:v>
                </c:pt>
                <c:pt idx="79">
                  <c:v>-8.0499999999999439</c:v>
                </c:pt>
                <c:pt idx="80">
                  <c:v>-7.999999999999944</c:v>
                </c:pt>
                <c:pt idx="81">
                  <c:v>-7.9499999999999442</c:v>
                </c:pt>
                <c:pt idx="82">
                  <c:v>-7.8999999999999444</c:v>
                </c:pt>
                <c:pt idx="83">
                  <c:v>-7.8499999999999446</c:v>
                </c:pt>
                <c:pt idx="84">
                  <c:v>-7.7999999999999448</c:v>
                </c:pt>
                <c:pt idx="85">
                  <c:v>-7.7499999999999449</c:v>
                </c:pt>
                <c:pt idx="86">
                  <c:v>-7.6999999999999451</c:v>
                </c:pt>
                <c:pt idx="87">
                  <c:v>-7.6499999999999453</c:v>
                </c:pt>
                <c:pt idx="88">
                  <c:v>-7.5999999999999455</c:v>
                </c:pt>
                <c:pt idx="89">
                  <c:v>-7.5499999999999456</c:v>
                </c:pt>
                <c:pt idx="90">
                  <c:v>-7.4999999999999458</c:v>
                </c:pt>
                <c:pt idx="91">
                  <c:v>-7.449999999999946</c:v>
                </c:pt>
                <c:pt idx="92">
                  <c:v>-7.3999999999999462</c:v>
                </c:pt>
                <c:pt idx="93">
                  <c:v>-7.3499999999999464</c:v>
                </c:pt>
                <c:pt idx="94">
                  <c:v>-7.2999999999999465</c:v>
                </c:pt>
                <c:pt idx="95">
                  <c:v>-7.2499999999999467</c:v>
                </c:pt>
                <c:pt idx="96">
                  <c:v>-7.1999999999999469</c:v>
                </c:pt>
                <c:pt idx="97">
                  <c:v>-7.1499999999999471</c:v>
                </c:pt>
                <c:pt idx="98">
                  <c:v>-7.0999999999999472</c:v>
                </c:pt>
                <c:pt idx="99">
                  <c:v>-7.0499999999999474</c:v>
                </c:pt>
                <c:pt idx="100">
                  <c:v>-6.9999999999999476</c:v>
                </c:pt>
                <c:pt idx="101">
                  <c:v>-6.9499999999999478</c:v>
                </c:pt>
                <c:pt idx="102">
                  <c:v>-6.899999999999948</c:v>
                </c:pt>
                <c:pt idx="103">
                  <c:v>-6.8499999999999481</c:v>
                </c:pt>
                <c:pt idx="104">
                  <c:v>-6.7999999999999483</c:v>
                </c:pt>
                <c:pt idx="105">
                  <c:v>-6.7499999999999485</c:v>
                </c:pt>
                <c:pt idx="106">
                  <c:v>-6.6999999999999487</c:v>
                </c:pt>
                <c:pt idx="107">
                  <c:v>-6.6499999999999488</c:v>
                </c:pt>
                <c:pt idx="108">
                  <c:v>-6.599999999999949</c:v>
                </c:pt>
                <c:pt idx="109">
                  <c:v>-6.5499999999999492</c:v>
                </c:pt>
                <c:pt idx="110">
                  <c:v>-6.4999999999999494</c:v>
                </c:pt>
                <c:pt idx="111">
                  <c:v>-6.4499999999999496</c:v>
                </c:pt>
                <c:pt idx="112">
                  <c:v>-6.3999999999999497</c:v>
                </c:pt>
                <c:pt idx="113">
                  <c:v>-6.3499999999999499</c:v>
                </c:pt>
                <c:pt idx="114">
                  <c:v>-6.2999999999999501</c:v>
                </c:pt>
                <c:pt idx="115">
                  <c:v>-6.2499999999999503</c:v>
                </c:pt>
                <c:pt idx="116">
                  <c:v>-6.1999999999999504</c:v>
                </c:pt>
                <c:pt idx="117">
                  <c:v>-6.1499999999999506</c:v>
                </c:pt>
                <c:pt idx="118">
                  <c:v>-6.0999999999999508</c:v>
                </c:pt>
                <c:pt idx="119">
                  <c:v>-6.049999999999951</c:v>
                </c:pt>
                <c:pt idx="120">
                  <c:v>-5.9999999999999512</c:v>
                </c:pt>
                <c:pt idx="121">
                  <c:v>-5.9499999999999513</c:v>
                </c:pt>
                <c:pt idx="122">
                  <c:v>-5.8999999999999515</c:v>
                </c:pt>
                <c:pt idx="123">
                  <c:v>-5.8499999999999517</c:v>
                </c:pt>
                <c:pt idx="124">
                  <c:v>-5.7999999999999519</c:v>
                </c:pt>
                <c:pt idx="125">
                  <c:v>-5.749999999999952</c:v>
                </c:pt>
                <c:pt idx="126">
                  <c:v>-5.6999999999999522</c:v>
                </c:pt>
                <c:pt idx="127">
                  <c:v>-5.6499999999999524</c:v>
                </c:pt>
                <c:pt idx="128">
                  <c:v>-5.5999999999999526</c:v>
                </c:pt>
                <c:pt idx="129">
                  <c:v>-5.5499999999999527</c:v>
                </c:pt>
                <c:pt idx="130">
                  <c:v>-5.4999999999999529</c:v>
                </c:pt>
                <c:pt idx="131">
                  <c:v>-5.4499999999999531</c:v>
                </c:pt>
                <c:pt idx="132">
                  <c:v>-5.3999999999999533</c:v>
                </c:pt>
                <c:pt idx="133">
                  <c:v>-5.3499999999999535</c:v>
                </c:pt>
                <c:pt idx="134">
                  <c:v>-5.2999999999999536</c:v>
                </c:pt>
                <c:pt idx="135">
                  <c:v>-5.2499999999999538</c:v>
                </c:pt>
                <c:pt idx="136">
                  <c:v>-5.199999999999954</c:v>
                </c:pt>
                <c:pt idx="137">
                  <c:v>-5.1499999999999542</c:v>
                </c:pt>
                <c:pt idx="138">
                  <c:v>-5.0999999999999543</c:v>
                </c:pt>
                <c:pt idx="139">
                  <c:v>-5.0499999999999545</c:v>
                </c:pt>
                <c:pt idx="140">
                  <c:v>-4.9999999999999547</c:v>
                </c:pt>
                <c:pt idx="141">
                  <c:v>-4.9499999999999549</c:v>
                </c:pt>
                <c:pt idx="142">
                  <c:v>-4.8999999999999551</c:v>
                </c:pt>
                <c:pt idx="143">
                  <c:v>-4.8499999999999552</c:v>
                </c:pt>
                <c:pt idx="144">
                  <c:v>-4.7999999999999554</c:v>
                </c:pt>
                <c:pt idx="145">
                  <c:v>-4.7499999999999556</c:v>
                </c:pt>
                <c:pt idx="146">
                  <c:v>-4.6999999999999558</c:v>
                </c:pt>
                <c:pt idx="147">
                  <c:v>-4.6499999999999559</c:v>
                </c:pt>
                <c:pt idx="148">
                  <c:v>-4.5999999999999561</c:v>
                </c:pt>
                <c:pt idx="149">
                  <c:v>-4.5499999999999563</c:v>
                </c:pt>
                <c:pt idx="150">
                  <c:v>-4.4999999999999565</c:v>
                </c:pt>
                <c:pt idx="151">
                  <c:v>-4.4499999999999567</c:v>
                </c:pt>
                <c:pt idx="152">
                  <c:v>-4.3999999999999568</c:v>
                </c:pt>
                <c:pt idx="153">
                  <c:v>-4.349999999999957</c:v>
                </c:pt>
                <c:pt idx="154">
                  <c:v>-4.2999999999999572</c:v>
                </c:pt>
                <c:pt idx="155">
                  <c:v>-4.2499999999999574</c:v>
                </c:pt>
                <c:pt idx="156">
                  <c:v>-4.1999999999999575</c:v>
                </c:pt>
                <c:pt idx="157">
                  <c:v>-4.1499999999999577</c:v>
                </c:pt>
                <c:pt idx="158">
                  <c:v>-4.0999999999999579</c:v>
                </c:pt>
                <c:pt idx="159">
                  <c:v>-4.0499999999999581</c:v>
                </c:pt>
                <c:pt idx="160">
                  <c:v>-3.9999999999999583</c:v>
                </c:pt>
                <c:pt idx="161">
                  <c:v>-3.9499999999999584</c:v>
                </c:pt>
                <c:pt idx="162">
                  <c:v>-3.8999999999999586</c:v>
                </c:pt>
                <c:pt idx="163">
                  <c:v>-3.8499999999999588</c:v>
                </c:pt>
                <c:pt idx="164">
                  <c:v>-3.799999999999959</c:v>
                </c:pt>
                <c:pt idx="165">
                  <c:v>-3.7499999999999591</c:v>
                </c:pt>
                <c:pt idx="166">
                  <c:v>-3.6999999999999593</c:v>
                </c:pt>
                <c:pt idx="167">
                  <c:v>-3.6499999999999595</c:v>
                </c:pt>
                <c:pt idx="168">
                  <c:v>-3.5999999999999597</c:v>
                </c:pt>
                <c:pt idx="169">
                  <c:v>-3.5499999999999599</c:v>
                </c:pt>
                <c:pt idx="170">
                  <c:v>-3.49999999999996</c:v>
                </c:pt>
                <c:pt idx="171">
                  <c:v>-3.4499999999999602</c:v>
                </c:pt>
                <c:pt idx="172">
                  <c:v>-3.3999999999999604</c:v>
                </c:pt>
                <c:pt idx="173">
                  <c:v>-3.3499999999999606</c:v>
                </c:pt>
                <c:pt idx="174">
                  <c:v>-3.2999999999999607</c:v>
                </c:pt>
                <c:pt idx="175">
                  <c:v>-3.2499999999999609</c:v>
                </c:pt>
                <c:pt idx="176">
                  <c:v>-3.1999999999999611</c:v>
                </c:pt>
                <c:pt idx="177">
                  <c:v>-3.1499999999999613</c:v>
                </c:pt>
                <c:pt idx="178">
                  <c:v>-3.0999999999999615</c:v>
                </c:pt>
                <c:pt idx="179">
                  <c:v>-3.0499999999999616</c:v>
                </c:pt>
                <c:pt idx="180">
                  <c:v>-2.9999999999999618</c:v>
                </c:pt>
                <c:pt idx="181">
                  <c:v>-2.949999999999962</c:v>
                </c:pt>
                <c:pt idx="182">
                  <c:v>-2.8999999999999622</c:v>
                </c:pt>
                <c:pt idx="183">
                  <c:v>-2.8499999999999623</c:v>
                </c:pt>
                <c:pt idx="184">
                  <c:v>-2.7999999999999625</c:v>
                </c:pt>
                <c:pt idx="185">
                  <c:v>-2.7499999999999627</c:v>
                </c:pt>
                <c:pt idx="186">
                  <c:v>-2.6999999999999629</c:v>
                </c:pt>
                <c:pt idx="187">
                  <c:v>-2.6499999999999631</c:v>
                </c:pt>
                <c:pt idx="188">
                  <c:v>-2.5999999999999632</c:v>
                </c:pt>
                <c:pt idx="189">
                  <c:v>-2.5499999999999634</c:v>
                </c:pt>
                <c:pt idx="190">
                  <c:v>-2.4999999999999636</c:v>
                </c:pt>
                <c:pt idx="191">
                  <c:v>-2.4499999999999638</c:v>
                </c:pt>
                <c:pt idx="192">
                  <c:v>-2.3999999999999639</c:v>
                </c:pt>
                <c:pt idx="193">
                  <c:v>-2.3499999999999641</c:v>
                </c:pt>
                <c:pt idx="194">
                  <c:v>-2.2999999999999643</c:v>
                </c:pt>
                <c:pt idx="195">
                  <c:v>-2.2499999999999645</c:v>
                </c:pt>
                <c:pt idx="196">
                  <c:v>-2.1999999999999647</c:v>
                </c:pt>
                <c:pt idx="197">
                  <c:v>-2.1499999999999648</c:v>
                </c:pt>
                <c:pt idx="198">
                  <c:v>-2.099999999999965</c:v>
                </c:pt>
                <c:pt idx="199">
                  <c:v>-2.0499999999999652</c:v>
                </c:pt>
                <c:pt idx="200">
                  <c:v>-1.9999999999999651</c:v>
                </c:pt>
                <c:pt idx="201">
                  <c:v>-1.9499999999999651</c:v>
                </c:pt>
                <c:pt idx="202">
                  <c:v>-1.8999999999999651</c:v>
                </c:pt>
                <c:pt idx="203">
                  <c:v>-1.849999999999965</c:v>
                </c:pt>
                <c:pt idx="204">
                  <c:v>-1.799999999999965</c:v>
                </c:pt>
                <c:pt idx="205">
                  <c:v>-1.7499999999999649</c:v>
                </c:pt>
                <c:pt idx="206">
                  <c:v>-1.6999999999999649</c:v>
                </c:pt>
                <c:pt idx="207">
                  <c:v>-1.6499999999999648</c:v>
                </c:pt>
                <c:pt idx="208">
                  <c:v>-1.5999999999999648</c:v>
                </c:pt>
                <c:pt idx="209">
                  <c:v>-1.5499999999999647</c:v>
                </c:pt>
                <c:pt idx="210">
                  <c:v>-1.4999999999999647</c:v>
                </c:pt>
                <c:pt idx="211">
                  <c:v>-1.4499999999999647</c:v>
                </c:pt>
                <c:pt idx="212">
                  <c:v>-1.3999999999999646</c:v>
                </c:pt>
                <c:pt idx="213">
                  <c:v>-1.3499999999999646</c:v>
                </c:pt>
                <c:pt idx="214">
                  <c:v>-1.2999999999999645</c:v>
                </c:pt>
                <c:pt idx="215">
                  <c:v>-1.2499999999999645</c:v>
                </c:pt>
                <c:pt idx="216">
                  <c:v>-1.1999999999999644</c:v>
                </c:pt>
                <c:pt idx="217">
                  <c:v>-1.1499999999999644</c:v>
                </c:pt>
                <c:pt idx="218">
                  <c:v>-1.0999999999999643</c:v>
                </c:pt>
                <c:pt idx="219">
                  <c:v>-1.0499999999999643</c:v>
                </c:pt>
                <c:pt idx="220">
                  <c:v>-0.99999999999996425</c:v>
                </c:pt>
                <c:pt idx="221">
                  <c:v>-0.94999999999996421</c:v>
                </c:pt>
                <c:pt idx="222">
                  <c:v>-0.89999999999996416</c:v>
                </c:pt>
                <c:pt idx="223">
                  <c:v>-0.84999999999996412</c:v>
                </c:pt>
                <c:pt idx="224">
                  <c:v>-0.79999999999996407</c:v>
                </c:pt>
                <c:pt idx="225">
                  <c:v>-0.74999999999996403</c:v>
                </c:pt>
                <c:pt idx="226">
                  <c:v>-0.69999999999996398</c:v>
                </c:pt>
                <c:pt idx="227">
                  <c:v>-0.64999999999996394</c:v>
                </c:pt>
                <c:pt idx="228">
                  <c:v>-0.5999999999999639</c:v>
                </c:pt>
                <c:pt idx="229">
                  <c:v>-0.54999999999996385</c:v>
                </c:pt>
                <c:pt idx="230">
                  <c:v>-0.49999999999996386</c:v>
                </c:pt>
                <c:pt idx="231">
                  <c:v>-0.44999999999996387</c:v>
                </c:pt>
                <c:pt idx="232">
                  <c:v>-0.39999999999996388</c:v>
                </c:pt>
                <c:pt idx="233">
                  <c:v>-0.3499999999999639</c:v>
                </c:pt>
                <c:pt idx="234">
                  <c:v>-0.29999999999996391</c:v>
                </c:pt>
                <c:pt idx="235">
                  <c:v>-0.24999999999996392</c:v>
                </c:pt>
                <c:pt idx="236">
                  <c:v>-0.19999999999996393</c:v>
                </c:pt>
                <c:pt idx="237">
                  <c:v>-0.14999999999996394</c:v>
                </c:pt>
                <c:pt idx="238">
                  <c:v>-9.9999999999963937E-2</c:v>
                </c:pt>
                <c:pt idx="239">
                  <c:v>-4.9999999999963934E-2</c:v>
                </c:pt>
                <c:pt idx="240">
                  <c:v>3.6068370512509773E-14</c:v>
                </c:pt>
                <c:pt idx="241">
                  <c:v>5.0000000000036071E-2</c:v>
                </c:pt>
                <c:pt idx="242">
                  <c:v>0.10000000000003607</c:v>
                </c:pt>
                <c:pt idx="243">
                  <c:v>0.15000000000003608</c:v>
                </c:pt>
                <c:pt idx="244">
                  <c:v>0.20000000000003609</c:v>
                </c:pt>
                <c:pt idx="245">
                  <c:v>0.25000000000003608</c:v>
                </c:pt>
                <c:pt idx="246">
                  <c:v>0.30000000000003607</c:v>
                </c:pt>
                <c:pt idx="247">
                  <c:v>0.35000000000003606</c:v>
                </c:pt>
                <c:pt idx="248">
                  <c:v>0.40000000000003605</c:v>
                </c:pt>
                <c:pt idx="249">
                  <c:v>0.45000000000003604</c:v>
                </c:pt>
                <c:pt idx="250">
                  <c:v>0.50000000000003608</c:v>
                </c:pt>
                <c:pt idx="251">
                  <c:v>0.55000000000003613</c:v>
                </c:pt>
                <c:pt idx="252">
                  <c:v>0.60000000000003617</c:v>
                </c:pt>
                <c:pt idx="253">
                  <c:v>0.65000000000003622</c:v>
                </c:pt>
                <c:pt idx="254">
                  <c:v>0.70000000000003626</c:v>
                </c:pt>
                <c:pt idx="255">
                  <c:v>0.7500000000000363</c:v>
                </c:pt>
                <c:pt idx="256">
                  <c:v>0.80000000000003635</c:v>
                </c:pt>
                <c:pt idx="257">
                  <c:v>0.85000000000003639</c:v>
                </c:pt>
                <c:pt idx="258">
                  <c:v>0.90000000000003644</c:v>
                </c:pt>
                <c:pt idx="259">
                  <c:v>0.95000000000003648</c:v>
                </c:pt>
                <c:pt idx="260">
                  <c:v>0</c:v>
                </c:pt>
                <c:pt idx="261">
                  <c:v>0.05</c:v>
                </c:pt>
                <c:pt idx="262">
                  <c:v>0.1</c:v>
                </c:pt>
                <c:pt idx="263">
                  <c:v>0.15000000000000002</c:v>
                </c:pt>
                <c:pt idx="264">
                  <c:v>0.2</c:v>
                </c:pt>
                <c:pt idx="265">
                  <c:v>0.25</c:v>
                </c:pt>
                <c:pt idx="266">
                  <c:v>0.3</c:v>
                </c:pt>
                <c:pt idx="267">
                  <c:v>0.35</c:v>
                </c:pt>
                <c:pt idx="268">
                  <c:v>0.39999999999999997</c:v>
                </c:pt>
                <c:pt idx="269">
                  <c:v>0.44999999999999996</c:v>
                </c:pt>
                <c:pt idx="270">
                  <c:v>0.49999999999999994</c:v>
                </c:pt>
                <c:pt idx="271">
                  <c:v>0.54999999999999993</c:v>
                </c:pt>
                <c:pt idx="272">
                  <c:v>0.6</c:v>
                </c:pt>
                <c:pt idx="273">
                  <c:v>0.65</c:v>
                </c:pt>
                <c:pt idx="274">
                  <c:v>0.70000000000000007</c:v>
                </c:pt>
                <c:pt idx="275">
                  <c:v>0.75000000000000011</c:v>
                </c:pt>
                <c:pt idx="276">
                  <c:v>0.80000000000000016</c:v>
                </c:pt>
                <c:pt idx="277">
                  <c:v>0.8500000000000002</c:v>
                </c:pt>
                <c:pt idx="278">
                  <c:v>0.90000000000000024</c:v>
                </c:pt>
                <c:pt idx="279">
                  <c:v>0.95000000000000029</c:v>
                </c:pt>
                <c:pt idx="280">
                  <c:v>1.0000000000000002</c:v>
                </c:pt>
                <c:pt idx="281">
                  <c:v>0</c:v>
                </c:pt>
                <c:pt idx="282">
                  <c:v>0.05</c:v>
                </c:pt>
                <c:pt idx="283">
                  <c:v>0.1</c:v>
                </c:pt>
                <c:pt idx="284">
                  <c:v>0.15000000000000002</c:v>
                </c:pt>
                <c:pt idx="285">
                  <c:v>0.2</c:v>
                </c:pt>
                <c:pt idx="286">
                  <c:v>0.25</c:v>
                </c:pt>
                <c:pt idx="287">
                  <c:v>0.3</c:v>
                </c:pt>
                <c:pt idx="288">
                  <c:v>0.35</c:v>
                </c:pt>
                <c:pt idx="289">
                  <c:v>0.39999999999999997</c:v>
                </c:pt>
                <c:pt idx="290">
                  <c:v>0.44999999999999996</c:v>
                </c:pt>
                <c:pt idx="291">
                  <c:v>0.49999999999999994</c:v>
                </c:pt>
                <c:pt idx="292">
                  <c:v>0.54999999999999993</c:v>
                </c:pt>
                <c:pt idx="293">
                  <c:v>0.6</c:v>
                </c:pt>
              </c:numCache>
            </c:numRef>
          </c:xVal>
          <c:yVal>
            <c:numRef>
              <c:f>'Ag-tiossulfato'!$P$51:$P$344</c:f>
              <c:numCache>
                <c:formatCode>0.00</c:formatCode>
                <c:ptCount val="294"/>
                <c:pt idx="0">
                  <c:v>2.0002839794327825</c:v>
                </c:pt>
                <c:pt idx="1">
                  <c:v>2.0003186174599188</c:v>
                </c:pt>
                <c:pt idx="2">
                  <c:v>2.0003574786779237</c:v>
                </c:pt>
                <c:pt idx="3">
                  <c:v>2.0004010775435033</c:v>
                </c:pt>
                <c:pt idx="4">
                  <c:v>2.0004499910666627</c:v>
                </c:pt>
                <c:pt idx="5">
                  <c:v>2.0005048663865481</c:v>
                </c:pt>
                <c:pt idx="6">
                  <c:v>2.0005664292570211</c:v>
                </c:pt>
                <c:pt idx="7">
                  <c:v>2.0006354935492001</c:v>
                </c:pt>
                <c:pt idx="8">
                  <c:v>2.0007129718903078</c:v>
                </c:pt>
                <c:pt idx="9">
                  <c:v>2.0007998875715227</c:v>
                </c:pt>
                <c:pt idx="10">
                  <c:v>2.0008973878721936</c:v>
                </c:pt>
                <c:pt idx="11">
                  <c:v>2.0010067589638352</c:v>
                </c:pt>
                <c:pt idx="12">
                  <c:v>2.0011294425748809</c:v>
                </c:pt>
                <c:pt idx="13">
                  <c:v>2.001267054616239</c:v>
                </c:pt>
                <c:pt idx="14">
                  <c:v>2.0014214059883324</c:v>
                </c:pt>
                <c:pt idx="15">
                  <c:v>2.0015945258125454</c:v>
                </c:pt>
                <c:pt idx="16">
                  <c:v>2.0017886873537276</c:v>
                </c:pt>
                <c:pt idx="17">
                  <c:v>2.0020064369255999</c:v>
                </c:pt>
                <c:pt idx="18">
                  <c:v>2.0022506260973234</c:v>
                </c:pt>
                <c:pt idx="19">
                  <c:v>2.0025244475468749</c:v>
                </c:pt>
                <c:pt idx="20">
                  <c:v>2.0028314749347738</c:v>
                </c:pt>
                <c:pt idx="21">
                  <c:v>2.0031757071995488</c:v>
                </c:pt>
                <c:pt idx="22">
                  <c:v>2.0035616177032587</c:v>
                </c:pt>
                <c:pt idx="23">
                  <c:v>2.0039942086803166</c:v>
                </c:pt>
                <c:pt idx="24">
                  <c:v>2.0044790714643601</c:v>
                </c:pt>
                <c:pt idx="25">
                  <c:v>2.0050224529840781</c:v>
                </c:pt>
                <c:pt idx="26">
                  <c:v>2.0056313290273762</c:v>
                </c:pt>
                <c:pt idx="27">
                  <c:v>2.0063134847710349</c:v>
                </c:pt>
                <c:pt idx="28">
                  <c:v>2.0070776030563513</c:v>
                </c:pt>
                <c:pt idx="29">
                  <c:v>2.0079333608555685</c:v>
                </c:pt>
                <c:pt idx="30">
                  <c:v>2.0088915343136113</c:v>
                </c:pt>
                <c:pt idx="31">
                  <c:v>2.0099641126581109</c:v>
                </c:pt>
                <c:pt idx="32">
                  <c:v>2.0111644211400117</c:v>
                </c:pt>
                <c:pt idx="33">
                  <c:v>2.0125072529880916</c:v>
                </c:pt>
                <c:pt idx="34">
                  <c:v>2.0140090101231123</c:v>
                </c:pt>
                <c:pt idx="35">
                  <c:v>2.0156878520695019</c:v>
                </c:pt>
                <c:pt idx="36">
                  <c:v>2.0175638521120836</c:v>
                </c:pt>
                <c:pt idx="37">
                  <c:v>2.0196591592596751</c:v>
                </c:pt>
                <c:pt idx="38">
                  <c:v>2.0219981639840787</c:v>
                </c:pt>
                <c:pt idx="39">
                  <c:v>2.0246076649914344</c:v>
                </c:pt>
                <c:pt idx="40">
                  <c:v>2.0275170334458279</c:v>
                </c:pt>
                <c:pt idx="41">
                  <c:v>2.0307583701007119</c:v>
                </c:pt>
                <c:pt idx="42">
                  <c:v>2.0343666497089767</c:v>
                </c:pt>
                <c:pt idx="43">
                  <c:v>2.0383798458963041</c:v>
                </c:pt>
                <c:pt idx="44">
                  <c:v>2.0428390284298192</c:v>
                </c:pt>
                <c:pt idx="45">
                  <c:v>2.0477884235508337</c:v>
                </c:pt>
                <c:pt idx="46">
                  <c:v>2.0532754268472084</c:v>
                </c:pt>
                <c:pt idx="47">
                  <c:v>2.0593505571266029</c:v>
                </c:pt>
                <c:pt idx="48">
                  <c:v>2.0660673390553637</c:v>
                </c:pt>
                <c:pt idx="49">
                  <c:v>2.0734821021160186</c:v>
                </c:pt>
                <c:pt idx="50">
                  <c:v>2.0816536838977244</c:v>
                </c:pt>
                <c:pt idx="51">
                  <c:v>2.0906430270657133</c:v>
                </c:pt>
                <c:pt idx="52">
                  <c:v>2.1005126617431569</c:v>
                </c:pt>
                <c:pt idx="53">
                  <c:v>2.1113260686270245</c:v>
                </c:pt>
                <c:pt idx="54">
                  <c:v>2.123146923018405</c:v>
                </c:pt>
                <c:pt idx="55">
                  <c:v>2.1360382260335835</c:v>
                </c:pt>
                <c:pt idx="56">
                  <c:v>2.1500613363812473</c:v>
                </c:pt>
                <c:pt idx="57">
                  <c:v>2.165274923874593</c:v>
                </c:pt>
                <c:pt idx="58">
                  <c:v>2.1817338737447534</c:v>
                </c:pt>
                <c:pt idx="59">
                  <c:v>2.1994881781263365</c:v>
                </c:pt>
                <c:pt idx="60">
                  <c:v>2.2185818569900371</c:v>
                </c:pt>
                <c:pt idx="61">
                  <c:v>2.2390519544874095</c:v>
                </c:pt>
                <c:pt idx="62">
                  <c:v>2.2609276574463433</c:v>
                </c:pt>
                <c:pt idx="63">
                  <c:v>2.2842295801465609</c:v>
                </c:pt>
                <c:pt idx="64">
                  <c:v>2.3089692533922421</c:v>
                </c:pt>
                <c:pt idx="65">
                  <c:v>2.3351488465750827</c:v>
                </c:pt>
                <c:pt idx="66">
                  <c:v>2.362761139591488</c:v>
                </c:pt>
                <c:pt idx="67">
                  <c:v>2.3917897481933474</c:v>
                </c:pt>
                <c:pt idx="68">
                  <c:v>2.4222095928757339</c:v>
                </c:pt>
                <c:pt idx="69">
                  <c:v>2.4539875890374985</c:v>
                </c:pt>
                <c:pt idx="70">
                  <c:v>2.4870835260493838</c:v>
                </c:pt>
                <c:pt idx="71">
                  <c:v>2.5214510958913205</c:v>
                </c:pt>
                <c:pt idx="72">
                  <c:v>2.5570390286494256</c:v>
                </c:pt>
                <c:pt idx="73">
                  <c:v>2.593792292455634</c:v>
                </c:pt>
                <c:pt idx="74">
                  <c:v>2.6316533191056228</c:v>
                </c:pt>
                <c:pt idx="75">
                  <c:v>2.6705632230340899</c:v>
                </c:pt>
                <c:pt idx="76">
                  <c:v>2.7104629898521009</c:v>
                </c:pt>
                <c:pt idx="77">
                  <c:v>2.7512946205407394</c:v>
                </c:pt>
                <c:pt idx="78">
                  <c:v>2.7930022280339721</c:v>
                </c:pt>
                <c:pt idx="79">
                  <c:v>2.8355330938846528</c:v>
                </c:pt>
                <c:pt idx="80">
                  <c:v>2.8788387038071299</c:v>
                </c:pt>
                <c:pt idx="81">
                  <c:v>2.9228757922207436</c:v>
                </c:pt>
                <c:pt idx="82">
                  <c:v>2.9676074378731214</c:v>
                </c:pt>
                <c:pt idx="83">
                  <c:v>3.0130042659259622</c:v>
                </c:pt>
                <c:pt idx="84">
                  <c:v>3.0590458276618029</c:v>
                </c:pt>
                <c:pt idx="85">
                  <c:v>3.105722248864633</c:v>
                </c:pt>
                <c:pt idx="86">
                  <c:v>3.1530362643420902</c:v>
                </c:pt>
                <c:pt idx="87">
                  <c:v>3.2010057925605513</c:v>
                </c:pt>
                <c:pt idx="88">
                  <c:v>3.2496672564011408</c:v>
                </c:pt>
                <c:pt idx="89">
                  <c:v>3.2990799321742728</c:v>
                </c:pt>
                <c:pt idx="90">
                  <c:v>3.349331723120673</c:v>
                </c:pt>
                <c:pt idx="91">
                  <c:v>3.4005469288204173</c:v>
                </c:pt>
                <c:pt idx="92">
                  <c:v>3.452896858055214</c:v>
                </c:pt>
                <c:pt idx="93">
                  <c:v>3.5066145805389626</c:v>
                </c:pt>
                <c:pt idx="94">
                  <c:v>3.5620158631160632</c:v>
                </c:pt>
                <c:pt idx="95">
                  <c:v>3.6195296393425642</c:v>
                </c:pt>
                <c:pt idx="96">
                  <c:v>3.679743722958257</c:v>
                </c:pt>
                <c:pt idx="97">
                  <c:v>3.7434759707813638</c:v>
                </c:pt>
                <c:pt idx="98">
                  <c:v>3.8118901723534702</c:v>
                </c:pt>
                <c:pt idx="99">
                  <c:v>3.8866956015501328</c:v>
                </c:pt>
                <c:pt idx="100">
                  <c:v>3.97051570327312</c:v>
                </c:pt>
                <c:pt idx="101">
                  <c:v>4.0676348224285119</c:v>
                </c:pt>
                <c:pt idx="102">
                  <c:v>4.1857132621924347</c:v>
                </c:pt>
                <c:pt idx="103">
                  <c:v>4.3405287788387259</c:v>
                </c:pt>
                <c:pt idx="104">
                  <c:v>4.5738832649919612</c:v>
                </c:pt>
                <c:pt idx="105">
                  <c:v>5.0950244787539125</c:v>
                </c:pt>
                <c:pt idx="106">
                  <c:v>4.9786119311024724</c:v>
                </c:pt>
                <c:pt idx="107">
                  <c:v>4.534956708629629</c:v>
                </c:pt>
                <c:pt idx="108">
                  <c:v>4.316792443981095</c:v>
                </c:pt>
                <c:pt idx="109">
                  <c:v>4.1683467195317156</c:v>
                </c:pt>
                <c:pt idx="110">
                  <c:v>4.0537046419395031</c:v>
                </c:pt>
                <c:pt idx="111">
                  <c:v>3.9586928327174511</c:v>
                </c:pt>
                <c:pt idx="112">
                  <c:v>3.8762684005841863</c:v>
                </c:pt>
                <c:pt idx="113">
                  <c:v>3.802435507934935</c:v>
                </c:pt>
                <c:pt idx="114">
                  <c:v>3.7347237361282293</c:v>
                </c:pt>
                <c:pt idx="115">
                  <c:v>3.6715125963735815</c:v>
                </c:pt>
                <c:pt idx="116">
                  <c:v>3.6116933731948122</c:v>
                </c:pt>
                <c:pt idx="117">
                  <c:v>3.5544841789473622</c:v>
                </c:pt>
                <c:pt idx="118">
                  <c:v>3.4993216661916868</c:v>
                </c:pt>
                <c:pt idx="119">
                  <c:v>3.4457940954794299</c:v>
                </c:pt>
                <c:pt idx="120">
                  <c:v>3.3935981089445546</c:v>
                </c:pt>
                <c:pt idx="121">
                  <c:v>3.342509791246957</c:v>
                </c:pt>
                <c:pt idx="122">
                  <c:v>3.2923647124592077</c:v>
                </c:pt>
                <c:pt idx="123">
                  <c:v>3.2430438236444652</c:v>
                </c:pt>
                <c:pt idx="124">
                  <c:v>3.1944632840455398</c:v>
                </c:pt>
                <c:pt idx="125">
                  <c:v>3.1465669978170152</c:v>
                </c:pt>
                <c:pt idx="126">
                  <c:v>3.0993210574379475</c:v>
                </c:pt>
                <c:pt idx="127">
                  <c:v>3.0527095504295736</c:v>
                </c:pt>
                <c:pt idx="128">
                  <c:v>3.0067313512329501</c:v>
                </c:pt>
                <c:pt idx="129">
                  <c:v>2.9613976280580681</c:v>
                </c:pt>
                <c:pt idx="130">
                  <c:v>2.9167298667788031</c:v>
                </c:pt>
                <c:pt idx="131">
                  <c:v>2.872758263499168</c:v>
                </c:pt>
                <c:pt idx="132">
                  <c:v>2.8295203723006095</c:v>
                </c:pt>
                <c:pt idx="133">
                  <c:v>2.7870599200351642</c:v>
                </c:pt>
                <c:pt idx="134">
                  <c:v>2.7454257192350968</c:v>
                </c:pt>
                <c:pt idx="135">
                  <c:v>2.7046706255488768</c:v>
                </c:pt>
                <c:pt idx="136">
                  <c:v>2.6648504991530881</c:v>
                </c:pt>
                <c:pt idx="137">
                  <c:v>2.6260231413961601</c:v>
                </c:pt>
                <c:pt idx="138">
                  <c:v>2.5882471891828351</c:v>
                </c:pt>
                <c:pt idx="139">
                  <c:v>2.5515809606625015</c:v>
                </c:pt>
                <c:pt idx="140">
                  <c:v>2.5160812566976758</c:v>
                </c:pt>
                <c:pt idx="141">
                  <c:v>2.4818021331463878</c:v>
                </c:pt>
                <c:pt idx="142">
                  <c:v>2.448793668741394</c:v>
                </c:pt>
                <c:pt idx="143">
                  <c:v>2.4171007616580131</c:v>
                </c:pt>
                <c:pt idx="144">
                  <c:v>2.3867619940068927</c:v>
                </c:pt>
                <c:pt idx="145">
                  <c:v>2.3578086067682622</c:v>
                </c:pt>
                <c:pt idx="146">
                  <c:v>2.3302636275542055</c:v>
                </c:pt>
                <c:pt idx="147">
                  <c:v>2.3041411897785937</c:v>
                </c:pt>
                <c:pt idx="148">
                  <c:v>2.2794460744374287</c:v>
                </c:pt>
                <c:pt idx="149">
                  <c:v>2.2561734952750534</c:v>
                </c:pt>
                <c:pt idx="150">
                  <c:v>2.2343091355354661</c:v>
                </c:pt>
                <c:pt idx="151">
                  <c:v>2.2138294309546569</c:v>
                </c:pt>
                <c:pt idx="152">
                  <c:v>2.1947020804449178</c:v>
                </c:pt>
                <c:pt idx="153">
                  <c:v>2.1768867543027928</c:v>
                </c:pt>
                <c:pt idx="154">
                  <c:v>2.1603359607564312</c:v>
                </c:pt>
                <c:pt idx="155">
                  <c:v>2.1449960259172145</c:v>
                </c:pt>
                <c:pt idx="156">
                  <c:v>2.1308081399581948</c:v>
                </c:pt>
                <c:pt idx="157">
                  <c:v>2.1177094234452092</c:v>
                </c:pt>
                <c:pt idx="158">
                  <c:v>2.1056339716974066</c:v>
                </c:pt>
                <c:pt idx="159">
                  <c:v>2.0945138411318274</c:v>
                </c:pt>
                <c:pt idx="160">
                  <c:v>2.0842799489343267</c:v>
                </c:pt>
                <c:pt idx="161">
                  <c:v>2.0748628652985133</c:v>
                </c:pt>
                <c:pt idx="162">
                  <c:v>2.0661934851956087</c:v>
                </c:pt>
                <c:pt idx="163">
                  <c:v>2.0582035736539326</c:v>
                </c:pt>
                <c:pt idx="164">
                  <c:v>2.0508261844920268</c:v>
                </c:pt>
                <c:pt idx="165">
                  <c:v>2.043995957193423</c:v>
                </c:pt>
                <c:pt idx="166">
                  <c:v>2.0376493001098512</c:v>
                </c:pt>
                <c:pt idx="167">
                  <c:v>2.0317244705199879</c:v>
                </c:pt>
                <c:pt idx="168">
                  <c:v>2.0261615634113199</c:v>
                </c:pt>
                <c:pt idx="169">
                  <c:v>2.0209024213901587</c:v>
                </c:pt>
                <c:pt idx="170">
                  <c:v>2.0158904780661935</c:v>
                </c:pt>
                <c:pt idx="171">
                  <c:v>2.0110705468010095</c:v>
                </c:pt>
                <c:pt idx="172">
                  <c:v>2.0063885660308221</c:v>
                </c:pt>
                <c:pt idx="173">
                  <c:v>2.0017913116204613</c:v>
                </c:pt>
                <c:pt idx="174">
                  <c:v>1.997226085996564</c:v>
                </c:pt>
                <c:pt idx="175">
                  <c:v>1.9926403932320507</c:v>
                </c:pt>
                <c:pt idx="176">
                  <c:v>1.9879816088730349</c:v>
                </c:pt>
                <c:pt idx="177">
                  <c:v>1.9831966531503376</c:v>
                </c:pt>
                <c:pt idx="178">
                  <c:v>1.9782316763144387</c:v>
                </c:pt>
                <c:pt idx="179">
                  <c:v>1.9730317651662812</c:v>
                </c:pt>
                <c:pt idx="180">
                  <c:v>1.9675406803951978</c:v>
                </c:pt>
                <c:pt idx="181">
                  <c:v>1.9617006350232224</c:v>
                </c:pt>
                <c:pt idx="182">
                  <c:v>1.9554521250094161</c:v>
                </c:pt>
                <c:pt idx="183">
                  <c:v>1.9487338237769967</c:v>
                </c:pt>
                <c:pt idx="184">
                  <c:v>1.9414825529484683</c:v>
                </c:pt>
                <c:pt idx="185">
                  <c:v>1.9336333417393752</c:v>
                </c:pt>
                <c:pt idx="186">
                  <c:v>1.925119587076124</c:v>
                </c:pt>
                <c:pt idx="187">
                  <c:v>1.9158733253613049</c:v>
                </c:pt>
                <c:pt idx="188">
                  <c:v>1.9058256247103265</c:v>
                </c:pt>
                <c:pt idx="189">
                  <c:v>1.8949071032564806</c:v>
                </c:pt>
                <c:pt idx="190">
                  <c:v>1.8830485746624714</c:v>
                </c:pt>
                <c:pt idx="191">
                  <c:v>1.8701818162817987</c:v>
                </c:pt>
                <c:pt idx="192">
                  <c:v>1.8562404486196489</c:v>
                </c:pt>
                <c:pt idx="193">
                  <c:v>1.8411609071561972</c:v>
                </c:pt>
                <c:pt idx="194">
                  <c:v>1.8248834797043951</c:v>
                </c:pt>
                <c:pt idx="195">
                  <c:v>1.8073533749382529</c:v>
                </c:pt>
                <c:pt idx="196">
                  <c:v>1.7885217813286933</c:v>
                </c:pt>
                <c:pt idx="197">
                  <c:v>1.7683468712863821</c:v>
                </c:pt>
                <c:pt idx="198">
                  <c:v>1.7467947035896709</c:v>
                </c:pt>
                <c:pt idx="199">
                  <c:v>1.7238399787312122</c:v>
                </c:pt>
                <c:pt idx="200">
                  <c:v>1.6994666068974804</c:v>
                </c:pt>
                <c:pt idx="201">
                  <c:v>1.673668056755035</c:v>
                </c:pt>
                <c:pt idx="202">
                  <c:v>1.6464474644896585</c:v>
                </c:pt>
                <c:pt idx="203">
                  <c:v>1.6178174956889722</c:v>
                </c:pt>
                <c:pt idx="204">
                  <c:v>1.5877999664753435</c:v>
                </c:pt>
                <c:pt idx="205">
                  <c:v>1.5564252434881287</c:v>
                </c:pt>
                <c:pt idx="206">
                  <c:v>1.5237314536750728</c:v>
                </c:pt>
                <c:pt idx="207">
                  <c:v>1.4897635434287568</c:v>
                </c:pt>
                <c:pt idx="208">
                  <c:v>1.4545722318131842</c:v>
                </c:pt>
                <c:pt idx="209">
                  <c:v>1.4182129043054765</c:v>
                </c:pt>
                <c:pt idx="210">
                  <c:v>1.3807444918629543</c:v>
                </c:pt>
                <c:pt idx="211">
                  <c:v>1.3422283757675073</c:v>
                </c:pt>
                <c:pt idx="212">
                  <c:v>1.3027273523480412</c:v>
                </c:pt>
                <c:pt idx="213">
                  <c:v>1.2623046841630905</c:v>
                </c:pt>
                <c:pt idx="214">
                  <c:v>1.2210232563271053</c:v>
                </c:pt>
                <c:pt idx="215">
                  <c:v>1.1789448490526884</c:v>
                </c:pt>
                <c:pt idx="216">
                  <c:v>1.1361295306563131</c:v>
                </c:pt>
                <c:pt idx="217">
                  <c:v>1.0926351695536982</c:v>
                </c:pt>
                <c:pt idx="218">
                  <c:v>1.0485170593003486</c:v>
                </c:pt>
                <c:pt idx="219">
                  <c:v>1.0038276475198229</c:v>
                </c:pt>
                <c:pt idx="220">
                  <c:v>0.95861635751177643</c:v>
                </c:pt>
                <c:pt idx="221">
                  <c:v>0.91292949028379733</c:v>
                </c:pt>
                <c:pt idx="222">
                  <c:v>0.86681019451442531</c:v>
                </c:pt>
                <c:pt idx="223">
                  <c:v>0.82029849233341523</c:v>
                </c:pt>
                <c:pt idx="224">
                  <c:v>0.77343134961625881</c:v>
                </c:pt>
                <c:pt idx="225">
                  <c:v>0.72624278057424074</c:v>
                </c:pt>
                <c:pt idx="226">
                  <c:v>0.67876397764893159</c:v>
                </c:pt>
                <c:pt idx="227">
                  <c:v>0.63102345899068346</c:v>
                </c:pt>
                <c:pt idx="228">
                  <c:v>0.58304722704154466</c:v>
                </c:pt>
                <c:pt idx="229">
                  <c:v>0.53485893290486597</c:v>
                </c:pt>
                <c:pt idx="230">
                  <c:v>0.48648004223689256</c:v>
                </c:pt>
                <c:pt idx="231">
                  <c:v>0.43792999932488402</c:v>
                </c:pt>
                <c:pt idx="232">
                  <c:v>0.38922638681782479</c:v>
                </c:pt>
                <c:pt idx="233">
                  <c:v>0.34038507925322498</c:v>
                </c:pt>
                <c:pt idx="234">
                  <c:v>0.2914203890853706</c:v>
                </c:pt>
                <c:pt idx="235">
                  <c:v>0.24234520437797302</c:v>
                </c:pt>
                <c:pt idx="236">
                  <c:v>0.19317111769002407</c:v>
                </c:pt>
                <c:pt idx="237">
                  <c:v>0.14390854597052874</c:v>
                </c:pt>
                <c:pt idx="238">
                  <c:v>9.4566841497824419E-2</c:v>
                </c:pt>
                <c:pt idx="239">
                  <c:v>4.5154394063663457E-2</c:v>
                </c:pt>
                <c:pt idx="240">
                  <c:v>-4.3212752788652957E-3</c:v>
                </c:pt>
                <c:pt idx="241">
                  <c:v>-5.3853428502356471E-2</c:v>
                </c:pt>
                <c:pt idx="242">
                  <c:v>-0.10343603247294808</c:v>
                </c:pt>
                <c:pt idx="243">
                  <c:v>-0.1530636879149424</c:v>
                </c:pt>
                <c:pt idx="244">
                  <c:v>-0.20273156497575751</c:v>
                </c:pt>
                <c:pt idx="245">
                  <c:v>-0.25243534489573399</c:v>
                </c:pt>
                <c:pt idx="246">
                  <c:v>-0.3021711672980541</c:v>
                </c:pt>
                <c:pt idx="247">
                  <c:v>-0.35193558263174796</c:v>
                </c:pt>
                <c:pt idx="248">
                  <c:v>-0.40172550932321777</c:v>
                </c:pt>
                <c:pt idx="249">
                  <c:v>-0.45153819521717775</c:v>
                </c:pt>
                <c:pt idx="250">
                  <c:v>-0.50137118291504201</c:v>
                </c:pt>
                <c:pt idx="251">
                  <c:v>-0.55122227864657558</c:v>
                </c:pt>
                <c:pt idx="252">
                  <c:v>-0.6010895243382971</c:v>
                </c:pt>
                <c:pt idx="253">
                  <c:v>-0.65097117256914838</c:v>
                </c:pt>
                <c:pt idx="254">
                  <c:v>-0.70086566412992213</c:v>
                </c:pt>
                <c:pt idx="255">
                  <c:v>-0.75077160792762987</c:v>
                </c:pt>
                <c:pt idx="256">
                  <c:v>-0.80068776299921474</c:v>
                </c:pt>
                <c:pt idx="257">
                  <c:v>-0.85061302242070935</c:v>
                </c:pt>
                <c:pt idx="258">
                  <c:v>-0.9005463989180531</c:v>
                </c:pt>
                <c:pt idx="259">
                  <c:v>-0.95048701200435559</c:v>
                </c:pt>
                <c:pt idx="260">
                  <c:v>-4.3212752788295864E-3</c:v>
                </c:pt>
                <c:pt idx="261">
                  <c:v>-5.3853428502320777E-2</c:v>
                </c:pt>
                <c:pt idx="262">
                  <c:v>-0.10343603247291229</c:v>
                </c:pt>
                <c:pt idx="263">
                  <c:v>-0.15306368791490654</c:v>
                </c:pt>
                <c:pt idx="264">
                  <c:v>-0.20273156497572165</c:v>
                </c:pt>
                <c:pt idx="265">
                  <c:v>-0.25243534489569808</c:v>
                </c:pt>
                <c:pt idx="266">
                  <c:v>-0.30217116729801818</c:v>
                </c:pt>
                <c:pt idx="267">
                  <c:v>-0.35193558263171193</c:v>
                </c:pt>
                <c:pt idx="268">
                  <c:v>-0.40172550932318191</c:v>
                </c:pt>
                <c:pt idx="269">
                  <c:v>-0.45153819521714172</c:v>
                </c:pt>
                <c:pt idx="270">
                  <c:v>-0.50137118291500604</c:v>
                </c:pt>
                <c:pt idx="271">
                  <c:v>-0.5512222786465395</c:v>
                </c:pt>
                <c:pt idx="272">
                  <c:v>-0.60108952433826091</c:v>
                </c:pt>
                <c:pt idx="273">
                  <c:v>-0.65097117256911219</c:v>
                </c:pt>
                <c:pt idx="274">
                  <c:v>-0.70086566412988593</c:v>
                </c:pt>
                <c:pt idx="275">
                  <c:v>-0.75077160792759368</c:v>
                </c:pt>
                <c:pt idx="276">
                  <c:v>-0.80068776299917865</c:v>
                </c:pt>
                <c:pt idx="277">
                  <c:v>-0.85061302242067316</c:v>
                </c:pt>
                <c:pt idx="278">
                  <c:v>-0.90054639891801702</c:v>
                </c:pt>
                <c:pt idx="279">
                  <c:v>-0.95048701200431929</c:v>
                </c:pt>
                <c:pt idx="280">
                  <c:v>-1.0004340764854041</c:v>
                </c:pt>
                <c:pt idx="281">
                  <c:v>-4.3212752788295864E-3</c:v>
                </c:pt>
                <c:pt idx="282">
                  <c:v>-5.3853428502320777E-2</c:v>
                </c:pt>
                <c:pt idx="283">
                  <c:v>-0.10343603247291229</c:v>
                </c:pt>
                <c:pt idx="284">
                  <c:v>-0.15306368791490654</c:v>
                </c:pt>
                <c:pt idx="285">
                  <c:v>-0.20273156497572165</c:v>
                </c:pt>
                <c:pt idx="286">
                  <c:v>-0.25243534489569808</c:v>
                </c:pt>
                <c:pt idx="287">
                  <c:v>-0.30217116729801818</c:v>
                </c:pt>
                <c:pt idx="288">
                  <c:v>-0.35193558263171193</c:v>
                </c:pt>
                <c:pt idx="289">
                  <c:v>-0.40172550932318191</c:v>
                </c:pt>
                <c:pt idx="290">
                  <c:v>-0.45153819521714172</c:v>
                </c:pt>
                <c:pt idx="291">
                  <c:v>-0.50137118291500604</c:v>
                </c:pt>
                <c:pt idx="292">
                  <c:v>-0.5512222786465395</c:v>
                </c:pt>
                <c:pt idx="293">
                  <c:v>-0.60108952433826091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5D1-4B2A-9478-FE111290FF25}"/>
            </c:ext>
          </c:extLst>
        </c:ser>
        <c:ser>
          <c:idx val="3"/>
          <c:order val="1"/>
          <c:tx>
            <c:strRef>
              <c:f>'Ag-tiossulfato'!$Q$48</c:f>
              <c:strCache>
                <c:ptCount val="1"/>
                <c:pt idx="0">
                  <c:v>1.00E-02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'Ag-tiossulfato'!$A$51:$A$344</c:f>
              <c:numCache>
                <c:formatCode>General</c:formatCode>
                <c:ptCount val="294"/>
                <c:pt idx="0">
                  <c:v>-12</c:v>
                </c:pt>
                <c:pt idx="1">
                  <c:v>-11.95</c:v>
                </c:pt>
                <c:pt idx="2">
                  <c:v>-11.899999999999999</c:v>
                </c:pt>
                <c:pt idx="3">
                  <c:v>-11.849999999999998</c:v>
                </c:pt>
                <c:pt idx="4">
                  <c:v>-11.799999999999997</c:v>
                </c:pt>
                <c:pt idx="5">
                  <c:v>-11.749999999999996</c:v>
                </c:pt>
                <c:pt idx="6">
                  <c:v>-11.699999999999996</c:v>
                </c:pt>
                <c:pt idx="7">
                  <c:v>-11.649999999999995</c:v>
                </c:pt>
                <c:pt idx="8">
                  <c:v>-11.599999999999994</c:v>
                </c:pt>
                <c:pt idx="9">
                  <c:v>-11.549999999999994</c:v>
                </c:pt>
                <c:pt idx="10">
                  <c:v>-11.499999999999993</c:v>
                </c:pt>
                <c:pt idx="11">
                  <c:v>-11.449999999999992</c:v>
                </c:pt>
                <c:pt idx="12">
                  <c:v>-11.399999999999991</c:v>
                </c:pt>
                <c:pt idx="13">
                  <c:v>-11.349999999999991</c:v>
                </c:pt>
                <c:pt idx="14">
                  <c:v>-11.29999999999999</c:v>
                </c:pt>
                <c:pt idx="15">
                  <c:v>-11.249999999999989</c:v>
                </c:pt>
                <c:pt idx="16">
                  <c:v>-11.199999999999989</c:v>
                </c:pt>
                <c:pt idx="17">
                  <c:v>-11.149999999999988</c:v>
                </c:pt>
                <c:pt idx="18">
                  <c:v>-11.099999999999987</c:v>
                </c:pt>
                <c:pt idx="19">
                  <c:v>-11.049999999999986</c:v>
                </c:pt>
                <c:pt idx="20">
                  <c:v>-10.999999999999986</c:v>
                </c:pt>
                <c:pt idx="21">
                  <c:v>-10.949999999999985</c:v>
                </c:pt>
                <c:pt idx="22">
                  <c:v>-10.899999999999984</c:v>
                </c:pt>
                <c:pt idx="23">
                  <c:v>-10.849999999999984</c:v>
                </c:pt>
                <c:pt idx="24">
                  <c:v>-10.799999999999983</c:v>
                </c:pt>
                <c:pt idx="25">
                  <c:v>-10.749999999999982</c:v>
                </c:pt>
                <c:pt idx="26">
                  <c:v>-10.699999999999982</c:v>
                </c:pt>
                <c:pt idx="27">
                  <c:v>-10.649999999999981</c:v>
                </c:pt>
                <c:pt idx="28">
                  <c:v>-10.59999999999998</c:v>
                </c:pt>
                <c:pt idx="29">
                  <c:v>-10.549999999999979</c:v>
                </c:pt>
                <c:pt idx="30">
                  <c:v>-10.499999999999979</c:v>
                </c:pt>
                <c:pt idx="31">
                  <c:v>-10.449999999999978</c:v>
                </c:pt>
                <c:pt idx="32">
                  <c:v>-10.399999999999977</c:v>
                </c:pt>
                <c:pt idx="33">
                  <c:v>-10.349999999999977</c:v>
                </c:pt>
                <c:pt idx="34">
                  <c:v>-10.299999999999976</c:v>
                </c:pt>
                <c:pt idx="35">
                  <c:v>-10.249999999999975</c:v>
                </c:pt>
                <c:pt idx="36">
                  <c:v>-10.199999999999974</c:v>
                </c:pt>
                <c:pt idx="37">
                  <c:v>-10.149999999999974</c:v>
                </c:pt>
                <c:pt idx="38">
                  <c:v>-10.099999999999973</c:v>
                </c:pt>
                <c:pt idx="39">
                  <c:v>-10.049999999999972</c:v>
                </c:pt>
                <c:pt idx="40">
                  <c:v>-9.9999999999999716</c:v>
                </c:pt>
                <c:pt idx="41">
                  <c:v>-9.9499999999999709</c:v>
                </c:pt>
                <c:pt idx="42">
                  <c:v>-9.8999999999999702</c:v>
                </c:pt>
                <c:pt idx="43">
                  <c:v>-9.8499999999999694</c:v>
                </c:pt>
                <c:pt idx="44">
                  <c:v>-9.7999999999999687</c:v>
                </c:pt>
                <c:pt idx="45">
                  <c:v>-9.749999999999968</c:v>
                </c:pt>
                <c:pt idx="46">
                  <c:v>-9.6999999999999673</c:v>
                </c:pt>
                <c:pt idx="47">
                  <c:v>-9.6499999999999666</c:v>
                </c:pt>
                <c:pt idx="48">
                  <c:v>-9.5999999999999659</c:v>
                </c:pt>
                <c:pt idx="49">
                  <c:v>-9.5499999999999652</c:v>
                </c:pt>
                <c:pt idx="50">
                  <c:v>-9.4999999999999645</c:v>
                </c:pt>
                <c:pt idx="51">
                  <c:v>-9.4499999999999638</c:v>
                </c:pt>
                <c:pt idx="52">
                  <c:v>-9.3999999999999631</c:v>
                </c:pt>
                <c:pt idx="53">
                  <c:v>-9.3499999999999623</c:v>
                </c:pt>
                <c:pt idx="54">
                  <c:v>-9.2999999999999616</c:v>
                </c:pt>
                <c:pt idx="55">
                  <c:v>-9.2499999999999609</c:v>
                </c:pt>
                <c:pt idx="56">
                  <c:v>-9.1999999999999602</c:v>
                </c:pt>
                <c:pt idx="57">
                  <c:v>-9.1499999999999595</c:v>
                </c:pt>
                <c:pt idx="58">
                  <c:v>-9.0999999999999588</c:v>
                </c:pt>
                <c:pt idx="59">
                  <c:v>-9.0499999999999581</c:v>
                </c:pt>
                <c:pt idx="60">
                  <c:v>-8.9999999999999574</c:v>
                </c:pt>
                <c:pt idx="61">
                  <c:v>-8.9499999999999567</c:v>
                </c:pt>
                <c:pt idx="62">
                  <c:v>-8.8999999999999559</c:v>
                </c:pt>
                <c:pt idx="63">
                  <c:v>-8.8499999999999552</c:v>
                </c:pt>
                <c:pt idx="64">
                  <c:v>-8.7999999999999545</c:v>
                </c:pt>
                <c:pt idx="65">
                  <c:v>-8.7499999999999538</c:v>
                </c:pt>
                <c:pt idx="66">
                  <c:v>-8.6999999999999531</c:v>
                </c:pt>
                <c:pt idx="67">
                  <c:v>-8.6499999999999524</c:v>
                </c:pt>
                <c:pt idx="68">
                  <c:v>-8.5999999999999517</c:v>
                </c:pt>
                <c:pt idx="69">
                  <c:v>-8.549999999999951</c:v>
                </c:pt>
                <c:pt idx="70">
                  <c:v>-8.4999999999999503</c:v>
                </c:pt>
                <c:pt idx="71">
                  <c:v>-8.4499999999999496</c:v>
                </c:pt>
                <c:pt idx="72">
                  <c:v>-8.3999999999999488</c:v>
                </c:pt>
                <c:pt idx="73">
                  <c:v>-8.3499999999999481</c:v>
                </c:pt>
                <c:pt idx="74">
                  <c:v>-8.2999999999999474</c:v>
                </c:pt>
                <c:pt idx="75">
                  <c:v>-8.2499999999999467</c:v>
                </c:pt>
                <c:pt idx="76">
                  <c:v>-8.199999999999946</c:v>
                </c:pt>
                <c:pt idx="77">
                  <c:v>-8.1499999999999453</c:v>
                </c:pt>
                <c:pt idx="78">
                  <c:v>-8.0999999999999446</c:v>
                </c:pt>
                <c:pt idx="79">
                  <c:v>-8.0499999999999439</c:v>
                </c:pt>
                <c:pt idx="80">
                  <c:v>-7.999999999999944</c:v>
                </c:pt>
                <c:pt idx="81">
                  <c:v>-7.9499999999999442</c:v>
                </c:pt>
                <c:pt idx="82">
                  <c:v>-7.8999999999999444</c:v>
                </c:pt>
                <c:pt idx="83">
                  <c:v>-7.8499999999999446</c:v>
                </c:pt>
                <c:pt idx="84">
                  <c:v>-7.7999999999999448</c:v>
                </c:pt>
                <c:pt idx="85">
                  <c:v>-7.7499999999999449</c:v>
                </c:pt>
                <c:pt idx="86">
                  <c:v>-7.6999999999999451</c:v>
                </c:pt>
                <c:pt idx="87">
                  <c:v>-7.6499999999999453</c:v>
                </c:pt>
                <c:pt idx="88">
                  <c:v>-7.5999999999999455</c:v>
                </c:pt>
                <c:pt idx="89">
                  <c:v>-7.5499999999999456</c:v>
                </c:pt>
                <c:pt idx="90">
                  <c:v>-7.4999999999999458</c:v>
                </c:pt>
                <c:pt idx="91">
                  <c:v>-7.449999999999946</c:v>
                </c:pt>
                <c:pt idx="92">
                  <c:v>-7.3999999999999462</c:v>
                </c:pt>
                <c:pt idx="93">
                  <c:v>-7.3499999999999464</c:v>
                </c:pt>
                <c:pt idx="94">
                  <c:v>-7.2999999999999465</c:v>
                </c:pt>
                <c:pt idx="95">
                  <c:v>-7.2499999999999467</c:v>
                </c:pt>
                <c:pt idx="96">
                  <c:v>-7.1999999999999469</c:v>
                </c:pt>
                <c:pt idx="97">
                  <c:v>-7.1499999999999471</c:v>
                </c:pt>
                <c:pt idx="98">
                  <c:v>-7.0999999999999472</c:v>
                </c:pt>
                <c:pt idx="99">
                  <c:v>-7.0499999999999474</c:v>
                </c:pt>
                <c:pt idx="100">
                  <c:v>-6.9999999999999476</c:v>
                </c:pt>
                <c:pt idx="101">
                  <c:v>-6.9499999999999478</c:v>
                </c:pt>
                <c:pt idx="102">
                  <c:v>-6.899999999999948</c:v>
                </c:pt>
                <c:pt idx="103">
                  <c:v>-6.8499999999999481</c:v>
                </c:pt>
                <c:pt idx="104">
                  <c:v>-6.7999999999999483</c:v>
                </c:pt>
                <c:pt idx="105">
                  <c:v>-6.7499999999999485</c:v>
                </c:pt>
                <c:pt idx="106">
                  <c:v>-6.6999999999999487</c:v>
                </c:pt>
                <c:pt idx="107">
                  <c:v>-6.6499999999999488</c:v>
                </c:pt>
                <c:pt idx="108">
                  <c:v>-6.599999999999949</c:v>
                </c:pt>
                <c:pt idx="109">
                  <c:v>-6.5499999999999492</c:v>
                </c:pt>
                <c:pt idx="110">
                  <c:v>-6.4999999999999494</c:v>
                </c:pt>
                <c:pt idx="111">
                  <c:v>-6.4499999999999496</c:v>
                </c:pt>
                <c:pt idx="112">
                  <c:v>-6.3999999999999497</c:v>
                </c:pt>
                <c:pt idx="113">
                  <c:v>-6.3499999999999499</c:v>
                </c:pt>
                <c:pt idx="114">
                  <c:v>-6.2999999999999501</c:v>
                </c:pt>
                <c:pt idx="115">
                  <c:v>-6.2499999999999503</c:v>
                </c:pt>
                <c:pt idx="116">
                  <c:v>-6.1999999999999504</c:v>
                </c:pt>
                <c:pt idx="117">
                  <c:v>-6.1499999999999506</c:v>
                </c:pt>
                <c:pt idx="118">
                  <c:v>-6.0999999999999508</c:v>
                </c:pt>
                <c:pt idx="119">
                  <c:v>-6.049999999999951</c:v>
                </c:pt>
                <c:pt idx="120">
                  <c:v>-5.9999999999999512</c:v>
                </c:pt>
                <c:pt idx="121">
                  <c:v>-5.9499999999999513</c:v>
                </c:pt>
                <c:pt idx="122">
                  <c:v>-5.8999999999999515</c:v>
                </c:pt>
                <c:pt idx="123">
                  <c:v>-5.8499999999999517</c:v>
                </c:pt>
                <c:pt idx="124">
                  <c:v>-5.7999999999999519</c:v>
                </c:pt>
                <c:pt idx="125">
                  <c:v>-5.749999999999952</c:v>
                </c:pt>
                <c:pt idx="126">
                  <c:v>-5.6999999999999522</c:v>
                </c:pt>
                <c:pt idx="127">
                  <c:v>-5.6499999999999524</c:v>
                </c:pt>
                <c:pt idx="128">
                  <c:v>-5.5999999999999526</c:v>
                </c:pt>
                <c:pt idx="129">
                  <c:v>-5.5499999999999527</c:v>
                </c:pt>
                <c:pt idx="130">
                  <c:v>-5.4999999999999529</c:v>
                </c:pt>
                <c:pt idx="131">
                  <c:v>-5.4499999999999531</c:v>
                </c:pt>
                <c:pt idx="132">
                  <c:v>-5.3999999999999533</c:v>
                </c:pt>
                <c:pt idx="133">
                  <c:v>-5.3499999999999535</c:v>
                </c:pt>
                <c:pt idx="134">
                  <c:v>-5.2999999999999536</c:v>
                </c:pt>
                <c:pt idx="135">
                  <c:v>-5.2499999999999538</c:v>
                </c:pt>
                <c:pt idx="136">
                  <c:v>-5.199999999999954</c:v>
                </c:pt>
                <c:pt idx="137">
                  <c:v>-5.1499999999999542</c:v>
                </c:pt>
                <c:pt idx="138">
                  <c:v>-5.0999999999999543</c:v>
                </c:pt>
                <c:pt idx="139">
                  <c:v>-5.0499999999999545</c:v>
                </c:pt>
                <c:pt idx="140">
                  <c:v>-4.9999999999999547</c:v>
                </c:pt>
                <c:pt idx="141">
                  <c:v>-4.9499999999999549</c:v>
                </c:pt>
                <c:pt idx="142">
                  <c:v>-4.8999999999999551</c:v>
                </c:pt>
                <c:pt idx="143">
                  <c:v>-4.8499999999999552</c:v>
                </c:pt>
                <c:pt idx="144">
                  <c:v>-4.7999999999999554</c:v>
                </c:pt>
                <c:pt idx="145">
                  <c:v>-4.7499999999999556</c:v>
                </c:pt>
                <c:pt idx="146">
                  <c:v>-4.6999999999999558</c:v>
                </c:pt>
                <c:pt idx="147">
                  <c:v>-4.6499999999999559</c:v>
                </c:pt>
                <c:pt idx="148">
                  <c:v>-4.5999999999999561</c:v>
                </c:pt>
                <c:pt idx="149">
                  <c:v>-4.5499999999999563</c:v>
                </c:pt>
                <c:pt idx="150">
                  <c:v>-4.4999999999999565</c:v>
                </c:pt>
                <c:pt idx="151">
                  <c:v>-4.4499999999999567</c:v>
                </c:pt>
                <c:pt idx="152">
                  <c:v>-4.3999999999999568</c:v>
                </c:pt>
                <c:pt idx="153">
                  <c:v>-4.349999999999957</c:v>
                </c:pt>
                <c:pt idx="154">
                  <c:v>-4.2999999999999572</c:v>
                </c:pt>
                <c:pt idx="155">
                  <c:v>-4.2499999999999574</c:v>
                </c:pt>
                <c:pt idx="156">
                  <c:v>-4.1999999999999575</c:v>
                </c:pt>
                <c:pt idx="157">
                  <c:v>-4.1499999999999577</c:v>
                </c:pt>
                <c:pt idx="158">
                  <c:v>-4.0999999999999579</c:v>
                </c:pt>
                <c:pt idx="159">
                  <c:v>-4.0499999999999581</c:v>
                </c:pt>
                <c:pt idx="160">
                  <c:v>-3.9999999999999583</c:v>
                </c:pt>
                <c:pt idx="161">
                  <c:v>-3.9499999999999584</c:v>
                </c:pt>
                <c:pt idx="162">
                  <c:v>-3.8999999999999586</c:v>
                </c:pt>
                <c:pt idx="163">
                  <c:v>-3.8499999999999588</c:v>
                </c:pt>
                <c:pt idx="164">
                  <c:v>-3.799999999999959</c:v>
                </c:pt>
                <c:pt idx="165">
                  <c:v>-3.7499999999999591</c:v>
                </c:pt>
                <c:pt idx="166">
                  <c:v>-3.6999999999999593</c:v>
                </c:pt>
                <c:pt idx="167">
                  <c:v>-3.6499999999999595</c:v>
                </c:pt>
                <c:pt idx="168">
                  <c:v>-3.5999999999999597</c:v>
                </c:pt>
                <c:pt idx="169">
                  <c:v>-3.5499999999999599</c:v>
                </c:pt>
                <c:pt idx="170">
                  <c:v>-3.49999999999996</c:v>
                </c:pt>
                <c:pt idx="171">
                  <c:v>-3.4499999999999602</c:v>
                </c:pt>
                <c:pt idx="172">
                  <c:v>-3.3999999999999604</c:v>
                </c:pt>
                <c:pt idx="173">
                  <c:v>-3.3499999999999606</c:v>
                </c:pt>
                <c:pt idx="174">
                  <c:v>-3.2999999999999607</c:v>
                </c:pt>
                <c:pt idx="175">
                  <c:v>-3.2499999999999609</c:v>
                </c:pt>
                <c:pt idx="176">
                  <c:v>-3.1999999999999611</c:v>
                </c:pt>
                <c:pt idx="177">
                  <c:v>-3.1499999999999613</c:v>
                </c:pt>
                <c:pt idx="178">
                  <c:v>-3.0999999999999615</c:v>
                </c:pt>
                <c:pt idx="179">
                  <c:v>-3.0499999999999616</c:v>
                </c:pt>
                <c:pt idx="180">
                  <c:v>-2.9999999999999618</c:v>
                </c:pt>
                <c:pt idx="181">
                  <c:v>-2.949999999999962</c:v>
                </c:pt>
                <c:pt idx="182">
                  <c:v>-2.8999999999999622</c:v>
                </c:pt>
                <c:pt idx="183">
                  <c:v>-2.8499999999999623</c:v>
                </c:pt>
                <c:pt idx="184">
                  <c:v>-2.7999999999999625</c:v>
                </c:pt>
                <c:pt idx="185">
                  <c:v>-2.7499999999999627</c:v>
                </c:pt>
                <c:pt idx="186">
                  <c:v>-2.6999999999999629</c:v>
                </c:pt>
                <c:pt idx="187">
                  <c:v>-2.6499999999999631</c:v>
                </c:pt>
                <c:pt idx="188">
                  <c:v>-2.5999999999999632</c:v>
                </c:pt>
                <c:pt idx="189">
                  <c:v>-2.5499999999999634</c:v>
                </c:pt>
                <c:pt idx="190">
                  <c:v>-2.4999999999999636</c:v>
                </c:pt>
                <c:pt idx="191">
                  <c:v>-2.4499999999999638</c:v>
                </c:pt>
                <c:pt idx="192">
                  <c:v>-2.3999999999999639</c:v>
                </c:pt>
                <c:pt idx="193">
                  <c:v>-2.3499999999999641</c:v>
                </c:pt>
                <c:pt idx="194">
                  <c:v>-2.2999999999999643</c:v>
                </c:pt>
                <c:pt idx="195">
                  <c:v>-2.2499999999999645</c:v>
                </c:pt>
                <c:pt idx="196">
                  <c:v>-2.1999999999999647</c:v>
                </c:pt>
                <c:pt idx="197">
                  <c:v>-2.1499999999999648</c:v>
                </c:pt>
                <c:pt idx="198">
                  <c:v>-2.099999999999965</c:v>
                </c:pt>
                <c:pt idx="199">
                  <c:v>-2.0499999999999652</c:v>
                </c:pt>
                <c:pt idx="200">
                  <c:v>-1.9999999999999651</c:v>
                </c:pt>
                <c:pt idx="201">
                  <c:v>-1.9499999999999651</c:v>
                </c:pt>
                <c:pt idx="202">
                  <c:v>-1.8999999999999651</c:v>
                </c:pt>
                <c:pt idx="203">
                  <c:v>-1.849999999999965</c:v>
                </c:pt>
                <c:pt idx="204">
                  <c:v>-1.799999999999965</c:v>
                </c:pt>
                <c:pt idx="205">
                  <c:v>-1.7499999999999649</c:v>
                </c:pt>
                <c:pt idx="206">
                  <c:v>-1.6999999999999649</c:v>
                </c:pt>
                <c:pt idx="207">
                  <c:v>-1.6499999999999648</c:v>
                </c:pt>
                <c:pt idx="208">
                  <c:v>-1.5999999999999648</c:v>
                </c:pt>
                <c:pt idx="209">
                  <c:v>-1.5499999999999647</c:v>
                </c:pt>
                <c:pt idx="210">
                  <c:v>-1.4999999999999647</c:v>
                </c:pt>
                <c:pt idx="211">
                  <c:v>-1.4499999999999647</c:v>
                </c:pt>
                <c:pt idx="212">
                  <c:v>-1.3999999999999646</c:v>
                </c:pt>
                <c:pt idx="213">
                  <c:v>-1.3499999999999646</c:v>
                </c:pt>
                <c:pt idx="214">
                  <c:v>-1.2999999999999645</c:v>
                </c:pt>
                <c:pt idx="215">
                  <c:v>-1.2499999999999645</c:v>
                </c:pt>
                <c:pt idx="216">
                  <c:v>-1.1999999999999644</c:v>
                </c:pt>
                <c:pt idx="217">
                  <c:v>-1.1499999999999644</c:v>
                </c:pt>
                <c:pt idx="218">
                  <c:v>-1.0999999999999643</c:v>
                </c:pt>
                <c:pt idx="219">
                  <c:v>-1.0499999999999643</c:v>
                </c:pt>
                <c:pt idx="220">
                  <c:v>-0.99999999999996425</c:v>
                </c:pt>
                <c:pt idx="221">
                  <c:v>-0.94999999999996421</c:v>
                </c:pt>
                <c:pt idx="222">
                  <c:v>-0.89999999999996416</c:v>
                </c:pt>
                <c:pt idx="223">
                  <c:v>-0.84999999999996412</c:v>
                </c:pt>
                <c:pt idx="224">
                  <c:v>-0.79999999999996407</c:v>
                </c:pt>
                <c:pt idx="225">
                  <c:v>-0.74999999999996403</c:v>
                </c:pt>
                <c:pt idx="226">
                  <c:v>-0.69999999999996398</c:v>
                </c:pt>
                <c:pt idx="227">
                  <c:v>-0.64999999999996394</c:v>
                </c:pt>
                <c:pt idx="228">
                  <c:v>-0.5999999999999639</c:v>
                </c:pt>
                <c:pt idx="229">
                  <c:v>-0.54999999999996385</c:v>
                </c:pt>
                <c:pt idx="230">
                  <c:v>-0.49999999999996386</c:v>
                </c:pt>
                <c:pt idx="231">
                  <c:v>-0.44999999999996387</c:v>
                </c:pt>
                <c:pt idx="232">
                  <c:v>-0.39999999999996388</c:v>
                </c:pt>
                <c:pt idx="233">
                  <c:v>-0.3499999999999639</c:v>
                </c:pt>
                <c:pt idx="234">
                  <c:v>-0.29999999999996391</c:v>
                </c:pt>
                <c:pt idx="235">
                  <c:v>-0.24999999999996392</c:v>
                </c:pt>
                <c:pt idx="236">
                  <c:v>-0.19999999999996393</c:v>
                </c:pt>
                <c:pt idx="237">
                  <c:v>-0.14999999999996394</c:v>
                </c:pt>
                <c:pt idx="238">
                  <c:v>-9.9999999999963937E-2</c:v>
                </c:pt>
                <c:pt idx="239">
                  <c:v>-4.9999999999963934E-2</c:v>
                </c:pt>
                <c:pt idx="240">
                  <c:v>3.6068370512509773E-14</c:v>
                </c:pt>
                <c:pt idx="241">
                  <c:v>5.0000000000036071E-2</c:v>
                </c:pt>
                <c:pt idx="242">
                  <c:v>0.10000000000003607</c:v>
                </c:pt>
                <c:pt idx="243">
                  <c:v>0.15000000000003608</c:v>
                </c:pt>
                <c:pt idx="244">
                  <c:v>0.20000000000003609</c:v>
                </c:pt>
                <c:pt idx="245">
                  <c:v>0.25000000000003608</c:v>
                </c:pt>
                <c:pt idx="246">
                  <c:v>0.30000000000003607</c:v>
                </c:pt>
                <c:pt idx="247">
                  <c:v>0.35000000000003606</c:v>
                </c:pt>
                <c:pt idx="248">
                  <c:v>0.40000000000003605</c:v>
                </c:pt>
                <c:pt idx="249">
                  <c:v>0.45000000000003604</c:v>
                </c:pt>
                <c:pt idx="250">
                  <c:v>0.50000000000003608</c:v>
                </c:pt>
                <c:pt idx="251">
                  <c:v>0.55000000000003613</c:v>
                </c:pt>
                <c:pt idx="252">
                  <c:v>0.60000000000003617</c:v>
                </c:pt>
                <c:pt idx="253">
                  <c:v>0.65000000000003622</c:v>
                </c:pt>
                <c:pt idx="254">
                  <c:v>0.70000000000003626</c:v>
                </c:pt>
                <c:pt idx="255">
                  <c:v>0.7500000000000363</c:v>
                </c:pt>
                <c:pt idx="256">
                  <c:v>0.80000000000003635</c:v>
                </c:pt>
                <c:pt idx="257">
                  <c:v>0.85000000000003639</c:v>
                </c:pt>
                <c:pt idx="258">
                  <c:v>0.90000000000003644</c:v>
                </c:pt>
                <c:pt idx="259">
                  <c:v>0.95000000000003648</c:v>
                </c:pt>
                <c:pt idx="260">
                  <c:v>0</c:v>
                </c:pt>
                <c:pt idx="261">
                  <c:v>0.05</c:v>
                </c:pt>
                <c:pt idx="262">
                  <c:v>0.1</c:v>
                </c:pt>
                <c:pt idx="263">
                  <c:v>0.15000000000000002</c:v>
                </c:pt>
                <c:pt idx="264">
                  <c:v>0.2</c:v>
                </c:pt>
                <c:pt idx="265">
                  <c:v>0.25</c:v>
                </c:pt>
                <c:pt idx="266">
                  <c:v>0.3</c:v>
                </c:pt>
                <c:pt idx="267">
                  <c:v>0.35</c:v>
                </c:pt>
                <c:pt idx="268">
                  <c:v>0.39999999999999997</c:v>
                </c:pt>
                <c:pt idx="269">
                  <c:v>0.44999999999999996</c:v>
                </c:pt>
                <c:pt idx="270">
                  <c:v>0.49999999999999994</c:v>
                </c:pt>
                <c:pt idx="271">
                  <c:v>0.54999999999999993</c:v>
                </c:pt>
                <c:pt idx="272">
                  <c:v>0.6</c:v>
                </c:pt>
                <c:pt idx="273">
                  <c:v>0.65</c:v>
                </c:pt>
                <c:pt idx="274">
                  <c:v>0.70000000000000007</c:v>
                </c:pt>
                <c:pt idx="275">
                  <c:v>0.75000000000000011</c:v>
                </c:pt>
                <c:pt idx="276">
                  <c:v>0.80000000000000016</c:v>
                </c:pt>
                <c:pt idx="277">
                  <c:v>0.8500000000000002</c:v>
                </c:pt>
                <c:pt idx="278">
                  <c:v>0.90000000000000024</c:v>
                </c:pt>
                <c:pt idx="279">
                  <c:v>0.95000000000000029</c:v>
                </c:pt>
                <c:pt idx="280">
                  <c:v>1.0000000000000002</c:v>
                </c:pt>
                <c:pt idx="281">
                  <c:v>0</c:v>
                </c:pt>
                <c:pt idx="282">
                  <c:v>0.05</c:v>
                </c:pt>
                <c:pt idx="283">
                  <c:v>0.1</c:v>
                </c:pt>
                <c:pt idx="284">
                  <c:v>0.15000000000000002</c:v>
                </c:pt>
                <c:pt idx="285">
                  <c:v>0.2</c:v>
                </c:pt>
                <c:pt idx="286">
                  <c:v>0.25</c:v>
                </c:pt>
                <c:pt idx="287">
                  <c:v>0.3</c:v>
                </c:pt>
                <c:pt idx="288">
                  <c:v>0.35</c:v>
                </c:pt>
                <c:pt idx="289">
                  <c:v>0.39999999999999997</c:v>
                </c:pt>
                <c:pt idx="290">
                  <c:v>0.44999999999999996</c:v>
                </c:pt>
                <c:pt idx="291">
                  <c:v>0.49999999999999994</c:v>
                </c:pt>
                <c:pt idx="292">
                  <c:v>0.54999999999999993</c:v>
                </c:pt>
                <c:pt idx="293">
                  <c:v>0.6</c:v>
                </c:pt>
              </c:numCache>
            </c:numRef>
          </c:xVal>
          <c:yVal>
            <c:numRef>
              <c:f>'Ag-tiossulfato'!$Q$51:$Q$344</c:f>
              <c:numCache>
                <c:formatCode>0.00</c:formatCode>
                <c:ptCount val="294"/>
                <c:pt idx="0">
                  <c:v>2.0005681446339905</c:v>
                </c:pt>
                <c:pt idx="1">
                  <c:v>2.0006374687943929</c:v>
                </c:pt>
                <c:pt idx="2">
                  <c:v>2.0007152517931663</c:v>
                </c:pt>
                <c:pt idx="3">
                  <c:v>2.0008025257691577</c:v>
                </c:pt>
                <c:pt idx="4">
                  <c:v>2.00090044880297</c:v>
                </c:pt>
                <c:pt idx="5">
                  <c:v>2.0010103202848954</c:v>
                </c:pt>
                <c:pt idx="6">
                  <c:v>2.0011335981583076</c:v>
                </c:pt>
                <c:pt idx="7">
                  <c:v>2.0012719182674696</c:v>
                </c:pt>
                <c:pt idx="8">
                  <c:v>2.0014271160667119</c:v>
                </c:pt>
                <c:pt idx="9">
                  <c:v>2.0016012509793328</c:v>
                </c:pt>
                <c:pt idx="10">
                  <c:v>2.0017966337298798</c:v>
                </c:pt>
                <c:pt idx="11">
                  <c:v>2.002015857013077</c:v>
                </c:pt>
                <c:pt idx="12">
                  <c:v>2.0022618299071948</c:v>
                </c:pt>
                <c:pt idx="13">
                  <c:v>2.0025378164896828</c:v>
                </c:pt>
                <c:pt idx="14">
                  <c:v>2.0028474791691315</c:v>
                </c:pt>
                <c:pt idx="15">
                  <c:v>2.003194927310894</c:v>
                </c:pt>
                <c:pt idx="16">
                  <c:v>2.003584771804908</c:v>
                </c:pt>
                <c:pt idx="17">
                  <c:v>2.0040221863044674</c:v>
                </c:pt>
                <c:pt idx="18">
                  <c:v>2.0045129759551319</c:v>
                </c:pt>
                <c:pt idx="19">
                  <c:v>2.0050636545350753</c:v>
                </c:pt>
                <c:pt idx="20">
                  <c:v>2.0056815310435998</c:v>
                </c:pt>
                <c:pt idx="21">
                  <c:v>2.0063748069053546</c:v>
                </c:pt>
                <c:pt idx="22">
                  <c:v>2.0071526851062798</c:v>
                </c:pt>
                <c:pt idx="23">
                  <c:v>2.0080254927464316</c:v>
                </c:pt>
                <c:pt idx="24">
                  <c:v>2.0090048186881417</c:v>
                </c:pt>
                <c:pt idx="25">
                  <c:v>2.0101036681997995</c:v>
                </c:pt>
                <c:pt idx="26">
                  <c:v>2.0113366367515431</c:v>
                </c:pt>
                <c:pt idx="27">
                  <c:v>2.0127201054163146</c:v>
                </c:pt>
                <c:pt idx="28">
                  <c:v>2.0142724606772648</c:v>
                </c:pt>
                <c:pt idx="29">
                  <c:v>2.0160143418523973</c:v>
                </c:pt>
                <c:pt idx="30">
                  <c:v>2.0179689198354862</c:v>
                </c:pt>
                <c:pt idx="31">
                  <c:v>2.0201622114400459</c:v>
                </c:pt>
                <c:pt idx="32">
                  <c:v>2.0226234343493017</c:v>
                </c:pt>
                <c:pt idx="33">
                  <c:v>2.0253854085592349</c:v>
                </c:pt>
                <c:pt idx="34">
                  <c:v>2.0284850113081405</c:v>
                </c:pt>
                <c:pt idx="35">
                  <c:v>2.0319636938903751</c:v>
                </c:pt>
                <c:pt idx="36">
                  <c:v>2.0358680705596939</c:v>
                </c:pt>
                <c:pt idx="37">
                  <c:v>2.0402505920876925</c:v>
                </c:pt>
                <c:pt idx="38">
                  <c:v>2.0451703196665805</c:v>
                </c:pt>
                <c:pt idx="39">
                  <c:v>2.0506938190346364</c:v>
                </c:pt>
                <c:pt idx="40">
                  <c:v>2.0568962003918299</c:v>
                </c:pt>
                <c:pt idx="41">
                  <c:v>2.0638623374933474</c:v>
                </c:pt>
                <c:pt idx="42">
                  <c:v>2.0716883101856252</c:v>
                </c:pt>
                <c:pt idx="43">
                  <c:v>2.0804831299547883</c:v>
                </c:pt>
                <c:pt idx="44">
                  <c:v>2.0903708298507198</c:v>
                </c:pt>
                <c:pt idx="45">
                  <c:v>2.1014930315688711</c:v>
                </c:pt>
                <c:pt idx="46">
                  <c:v>2.1140121483771352</c:v>
                </c:pt>
                <c:pt idx="47">
                  <c:v>2.1281154506439073</c:v>
                </c:pt>
                <c:pt idx="48">
                  <c:v>2.1440203233516111</c:v>
                </c:pt>
                <c:pt idx="49">
                  <c:v>2.1619812026872864</c:v>
                </c:pt>
                <c:pt idx="50">
                  <c:v>2.1822989265268271</c:v>
                </c:pt>
                <c:pt idx="51">
                  <c:v>2.2053336327776774</c:v>
                </c:pt>
                <c:pt idx="52">
                  <c:v>2.2315230019681604</c:v>
                </c:pt>
                <c:pt idx="53">
                  <c:v>2.2614087783394061</c:v>
                </c:pt>
                <c:pt idx="54">
                  <c:v>2.2956765385572133</c:v>
                </c:pt>
                <c:pt idx="55">
                  <c:v>2.3352174927104077</c:v>
                </c:pt>
                <c:pt idx="56">
                  <c:v>2.3812286714469861</c:v>
                </c:pt>
                <c:pt idx="57">
                  <c:v>2.4353839256767138</c:v>
                </c:pt>
                <c:pt idx="58">
                  <c:v>2.5001452816830758</c:v>
                </c:pt>
                <c:pt idx="59">
                  <c:v>2.5793795498448628</c:v>
                </c:pt>
                <c:pt idx="60">
                  <c:v>2.6797271963890856</c:v>
                </c:pt>
                <c:pt idx="61">
                  <c:v>2.8141886531922484</c:v>
                </c:pt>
                <c:pt idx="62">
                  <c:v>3.014408600364046</c:v>
                </c:pt>
                <c:pt idx="63">
                  <c:v>3.4040354457400204</c:v>
                </c:pt>
                <c:pt idx="64">
                  <c:v>3.7419717921225688</c:v>
                </c:pt>
                <c:pt idx="65">
                  <c:v>3.1217386839456673</c:v>
                </c:pt>
                <c:pt idx="66">
                  <c:v>2.877780668098239</c:v>
                </c:pt>
                <c:pt idx="67">
                  <c:v>2.7244813891828858</c:v>
                </c:pt>
                <c:pt idx="68">
                  <c:v>2.61353712048242</c:v>
                </c:pt>
                <c:pt idx="69">
                  <c:v>2.5274501550649462</c:v>
                </c:pt>
                <c:pt idx="70">
                  <c:v>2.4578575327976768</c:v>
                </c:pt>
                <c:pt idx="71">
                  <c:v>2.4000907081999845</c:v>
                </c:pt>
                <c:pt idx="72">
                  <c:v>2.3512639995183364</c:v>
                </c:pt>
                <c:pt idx="73">
                  <c:v>2.309458542453827</c:v>
                </c:pt>
                <c:pt idx="74">
                  <c:v>2.2733255977742322</c:v>
                </c:pt>
                <c:pt idx="75">
                  <c:v>2.2418747930651075</c:v>
                </c:pt>
                <c:pt idx="76">
                  <c:v>2.2143527739161506</c:v>
                </c:pt>
                <c:pt idx="77">
                  <c:v>2.1901696713695231</c:v>
                </c:pt>
                <c:pt idx="78">
                  <c:v>2.1688524767653115</c:v>
                </c:pt>
                <c:pt idx="79">
                  <c:v>2.1500143355043733</c:v>
                </c:pt>
                <c:pt idx="80">
                  <c:v>2.1333336550159592</c:v>
                </c:pt>
                <c:pt idx="81">
                  <c:v>2.118539475902427</c:v>
                </c:pt>
                <c:pt idx="82">
                  <c:v>2.1054009596351468</c:v>
                </c:pt>
                <c:pt idx="83">
                  <c:v>2.0937196522451491</c:v>
                </c:pt>
                <c:pt idx="84">
                  <c:v>2.0833236632862162</c:v>
                </c:pt>
                <c:pt idx="85">
                  <c:v>2.0740631940532706</c:v>
                </c:pt>
                <c:pt idx="86">
                  <c:v>2.0658070349716451</c:v>
                </c:pt>
                <c:pt idx="87">
                  <c:v>2.058439772128096</c:v>
                </c:pt>
                <c:pt idx="88">
                  <c:v>2.0518595220014806</c:v>
                </c:pt>
                <c:pt idx="89">
                  <c:v>2.0459760664667628</c:v>
                </c:pt>
                <c:pt idx="90">
                  <c:v>2.0407092962354123</c:v>
                </c:pt>
                <c:pt idx="91">
                  <c:v>2.035987895803125</c:v>
                </c:pt>
                <c:pt idx="92">
                  <c:v>2.0317482203852801</c:v>
                </c:pt>
                <c:pt idx="93">
                  <c:v>2.0279333276351172</c:v>
                </c:pt>
                <c:pt idx="94">
                  <c:v>2.0244921357522894</c:v>
                </c:pt>
                <c:pt idx="95">
                  <c:v>2.0213786859703826</c:v>
                </c:pt>
                <c:pt idx="96">
                  <c:v>2.018551492088593</c:v>
                </c:pt>
                <c:pt idx="97">
                  <c:v>2.0159729631847658</c:v>
                </c:pt>
                <c:pt idx="98">
                  <c:v>2.0136088882611038</c:v>
                </c:pt>
                <c:pt idx="99">
                  <c:v>2.0114279735727925</c:v>
                </c:pt>
                <c:pt idx="100">
                  <c:v>2.0094014249452714</c:v>
                </c:pt>
                <c:pt idx="101">
                  <c:v>2.0075025686206485</c:v>
                </c:pt>
                <c:pt idx="102">
                  <c:v>2.0057065051768896</c:v>
                </c:pt>
                <c:pt idx="103">
                  <c:v>2.0039897919004508</c:v>
                </c:pt>
                <c:pt idx="104">
                  <c:v>2.0023301497135262</c:v>
                </c:pt>
                <c:pt idx="105">
                  <c:v>2.0007061913994413</c:v>
                </c:pt>
                <c:pt idx="106">
                  <c:v>1.9990971684646386</c:v>
                </c:pt>
                <c:pt idx="107">
                  <c:v>1.9974827345489337</c:v>
                </c:pt>
                <c:pt idx="108">
                  <c:v>1.995842723869218</c:v>
                </c:pt>
                <c:pt idx="109">
                  <c:v>1.9941569437752042</c:v>
                </c:pt>
                <c:pt idx="110">
                  <c:v>1.9924049811266007</c:v>
                </c:pt>
                <c:pt idx="111">
                  <c:v>1.9905660228848103</c:v>
                </c:pt>
                <c:pt idx="112">
                  <c:v>1.9886186920616555</c:v>
                </c:pt>
                <c:pt idx="113">
                  <c:v>1.9865409009922819</c:v>
                </c:pt>
                <c:pt idx="114">
                  <c:v>1.9843097248032879</c:v>
                </c:pt>
                <c:pt idx="115">
                  <c:v>1.9819012989271896</c:v>
                </c:pt>
                <c:pt idx="116">
                  <c:v>1.9792907455569919</c:v>
                </c:pt>
                <c:pt idx="117">
                  <c:v>1.9764521350125976</c:v>
                </c:pt>
                <c:pt idx="118">
                  <c:v>1.9733584890589178</c:v>
                </c:pt>
                <c:pt idx="119">
                  <c:v>1.969981834206725</c:v>
                </c:pt>
                <c:pt idx="120">
                  <c:v>1.9662933138485108</c:v>
                </c:pt>
                <c:pt idx="121">
                  <c:v>1.9622633686113609</c:v>
                </c:pt>
                <c:pt idx="122">
                  <c:v>1.9578619943965618</c:v>
                </c:pt>
                <c:pt idx="123">
                  <c:v>1.9530590870452822</c:v>
                </c:pt>
                <c:pt idx="124">
                  <c:v>1.9478248812279373</c:v>
                </c:pt>
                <c:pt idx="125">
                  <c:v>1.9421304888076751</c:v>
                </c:pt>
                <c:pt idx="126">
                  <c:v>1.935948538404076</c:v>
                </c:pt>
                <c:pt idx="127">
                  <c:v>1.929253913065563</c:v>
                </c:pt>
                <c:pt idx="128">
                  <c:v>1.922024576826656</c:v>
                </c:pt>
                <c:pt idx="129">
                  <c:v>1.9142424735955068</c:v>
                </c:pt>
                <c:pt idx="130">
                  <c:v>1.9058944735822159</c:v>
                </c:pt>
                <c:pt idx="131">
                  <c:v>1.8969733338388108</c:v>
                </c:pt>
                <c:pt idx="132">
                  <c:v>1.8874786311473488</c:v>
                </c:pt>
                <c:pt idx="133">
                  <c:v>1.8774176183554123</c:v>
                </c:pt>
                <c:pt idx="134">
                  <c:v>1.8668059503235095</c:v>
                </c:pt>
                <c:pt idx="135">
                  <c:v>1.8556682239252609</c:v>
                </c:pt>
                <c:pt idx="136">
                  <c:v>1.8440382788978311</c:v>
                </c:pt>
                <c:pt idx="137">
                  <c:v>1.8319592133494156</c:v>
                </c:pt>
                <c:pt idx="138">
                  <c:v>1.8194830795233254</c:v>
                </c:pt>
                <c:pt idx="139">
                  <c:v>1.8066702415811824</c:v>
                </c:pt>
                <c:pt idx="140">
                  <c:v>1.7935883967113382</c:v>
                </c:pt>
                <c:pt idx="141">
                  <c:v>1.7803112822819882</c:v>
                </c:pt>
                <c:pt idx="142">
                  <c:v>1.7669171131525039</c:v>
                </c:pt>
                <c:pt idx="143">
                  <c:v>1.753486812579603</c:v>
                </c:pt>
                <c:pt idx="144">
                  <c:v>1.7401021154495031</c:v>
                </c:pt>
                <c:pt idx="145">
                  <c:v>1.7268436322274774</c:v>
                </c:pt>
                <c:pt idx="146">
                  <c:v>1.7137889650060711</c:v>
                </c:pt>
                <c:pt idx="147">
                  <c:v>1.7010109630285548</c:v>
                </c:pt>
                <c:pt idx="148">
                  <c:v>1.6885761944980753</c:v>
                </c:pt>
                <c:pt idx="149">
                  <c:v>1.6765436954854704</c:v>
                </c:pt>
                <c:pt idx="150">
                  <c:v>1.6649640369917138</c:v>
                </c:pt>
                <c:pt idx="151">
                  <c:v>1.6538787296922093</c:v>
                </c:pt>
                <c:pt idx="152">
                  <c:v>1.643319964632977</c:v>
                </c:pt>
                <c:pt idx="153">
                  <c:v>1.6333106690091437</c:v>
                </c:pt>
                <c:pt idx="154">
                  <c:v>1.6238648405758354</c:v>
                </c:pt>
                <c:pt idx="155">
                  <c:v>1.6149881131274879</c:v>
                </c:pt>
                <c:pt idx="156">
                  <c:v>1.6066784991637371</c:v>
                </c:pt>
                <c:pt idx="157">
                  <c:v>1.5989272541357191</c:v>
                </c:pt>
                <c:pt idx="158">
                  <c:v>1.591719808910536</c:v>
                </c:pt>
                <c:pt idx="159">
                  <c:v>1.5850367224046851</c:v>
                </c:pt>
                <c:pt idx="160">
                  <c:v>1.5788546137031905</c:v>
                </c:pt>
                <c:pt idx="161">
                  <c:v>1.5731470414055075</c:v>
                </c:pt>
                <c:pt idx="162">
                  <c:v>1.5678853065535678</c:v>
                </c:pt>
                <c:pt idx="163">
                  <c:v>1.5630391636217813</c:v>
                </c:pt>
                <c:pt idx="164">
                  <c:v>1.5585774312152618</c:v>
                </c:pt>
                <c:pt idx="165">
                  <c:v>1.5544685000655212</c:v>
                </c:pt>
                <c:pt idx="166">
                  <c:v>1.5506807405395222</c:v>
                </c:pt>
                <c:pt idx="167">
                  <c:v>1.5471828152271976</c:v>
                </c:pt>
                <c:pt idx="168">
                  <c:v>1.5439439043722583</c:v>
                </c:pt>
                <c:pt idx="169">
                  <c:v>1.5409338531396679</c:v>
                </c:pt>
                <c:pt idx="170">
                  <c:v>1.5381232501680411</c:v>
                </c:pt>
                <c:pt idx="171">
                  <c:v>1.535483446730431</c:v>
                </c:pt>
                <c:pt idx="172">
                  <c:v>1.5329865252985764</c:v>
                </c:pt>
                <c:pt idx="173">
                  <c:v>1.5306052255239857</c:v>
                </c:pt>
                <c:pt idx="174">
                  <c:v>1.5283128347364208</c:v>
                </c:pt>
                <c:pt idx="175">
                  <c:v>1.526083049111213</c:v>
                </c:pt>
                <c:pt idx="176">
                  <c:v>1.5238898107422021</c:v>
                </c:pt>
                <c:pt idx="177">
                  <c:v>1.5217071250275167</c:v>
                </c:pt>
                <c:pt idx="178">
                  <c:v>1.5195088620659054</c:v>
                </c:pt>
                <c:pt idx="179">
                  <c:v>1.5172685451951831</c:v>
                </c:pt>
                <c:pt idx="180">
                  <c:v>1.5149591293967002</c:v>
                </c:pt>
                <c:pt idx="181">
                  <c:v>1.5125527720504479</c:v>
                </c:pt>
                <c:pt idx="182">
                  <c:v>1.5100205984608976</c:v>
                </c:pt>
                <c:pt idx="183">
                  <c:v>1.5073324646883277</c:v>
                </c:pt>
                <c:pt idx="184">
                  <c:v>1.504456720516864</c:v>
                </c:pt>
                <c:pt idx="185">
                  <c:v>1.5013599758692908</c:v>
                </c:pt>
                <c:pt idx="186">
                  <c:v>1.4980068746372177</c:v>
                </c:pt>
                <c:pt idx="187">
                  <c:v>1.4943598807254246</c:v>
                </c:pt>
                <c:pt idx="188">
                  <c:v>1.4903790820950902</c:v>
                </c:pt>
                <c:pt idx="189">
                  <c:v>1.4860220197044267</c:v>
                </c:pt>
                <c:pt idx="190">
                  <c:v>1.4812435494434333</c:v>
                </c:pt>
                <c:pt idx="191">
                  <c:v>1.4759957463780988</c:v>
                </c:pt>
                <c:pt idx="192">
                  <c:v>1.4702278617699354</c:v>
                </c:pt>
                <c:pt idx="193">
                  <c:v>1.4638863443026955</c:v>
                </c:pt>
                <c:pt idx="194">
                  <c:v>1.4569149375838488</c:v>
                </c:pt>
                <c:pt idx="195">
                  <c:v>1.4492548661213174</c:v>
                </c:pt>
                <c:pt idx="196">
                  <c:v>1.4408451214137474</c:v>
                </c:pt>
                <c:pt idx="197">
                  <c:v>1.4316228583371795</c:v>
                </c:pt>
                <c:pt idx="198">
                  <c:v>1.4215239094799201</c:v>
                </c:pt>
                <c:pt idx="199">
                  <c:v>1.4104834213334141</c:v>
                </c:pt>
                <c:pt idx="200">
                  <c:v>1.3984366112335078</c:v>
                </c:pt>
                <c:pt idx="201">
                  <c:v>1.3853196377265891</c:v>
                </c:pt>
                <c:pt idx="202">
                  <c:v>1.3710705698261694</c:v>
                </c:pt>
                <c:pt idx="203">
                  <c:v>1.3556304328228812</c:v>
                </c:pt>
                <c:pt idx="204">
                  <c:v>1.3389443004899317</c:v>
                </c:pt>
                <c:pt idx="205">
                  <c:v>1.320962396413895</c:v>
                </c:pt>
                <c:pt idx="206">
                  <c:v>1.3016411615933012</c:v>
                </c:pt>
                <c:pt idx="207">
                  <c:v>1.280944242192616</c:v>
                </c:pt>
                <c:pt idx="208">
                  <c:v>1.2588433510965411</c:v>
                </c:pt>
                <c:pt idx="209">
                  <c:v>1.2353189601057515</c:v>
                </c:pt>
                <c:pt idx="210">
                  <c:v>1.2103607863197621</c:v>
                </c:pt>
                <c:pt idx="211">
                  <c:v>1.1839680461199589</c:v>
                </c:pt>
                <c:pt idx="212">
                  <c:v>1.1561494624428199</c:v>
                </c:pt>
                <c:pt idx="213">
                  <c:v>1.1269230246386459</c:v>
                </c:pt>
                <c:pt idx="214">
                  <c:v>1.0963155138769509</c:v>
                </c:pt>
                <c:pt idx="215">
                  <c:v>1.0643618195093818</c:v>
                </c:pt>
                <c:pt idx="216">
                  <c:v>1.0311040819291308</c:v>
                </c:pt>
                <c:pt idx="217">
                  <c:v>0.99659070448394838</c:v>
                </c:pt>
                <c:pt idx="218">
                  <c:v>0.96087528052278959</c:v>
                </c:pt>
                <c:pt idx="219">
                  <c:v>0.92401548171606185</c:v>
                </c:pt>
                <c:pt idx="220">
                  <c:v>0.88607195078349044</c:v>
                </c:pt>
                <c:pt idx="221">
                  <c:v>0.84710723635294138</c:v>
                </c:pt>
                <c:pt idx="222">
                  <c:v>0.80718480065933451</c:v>
                </c:pt>
                <c:pt idx="223">
                  <c:v>0.76636812299491797</c:v>
                </c:pt>
                <c:pt idx="224">
                  <c:v>0.7247199139794952</c:v>
                </c:pt>
                <c:pt idx="225">
                  <c:v>0.68230144842312945</c:v>
                </c:pt>
                <c:pt idx="226">
                  <c:v>0.63917201821722469</c:v>
                </c:pt>
                <c:pt idx="227">
                  <c:v>0.59538850154647782</c:v>
                </c:pt>
                <c:pt idx="228">
                  <c:v>0.55100504084050961</c:v>
                </c:pt>
                <c:pt idx="229">
                  <c:v>0.50607281923381076</c:v>
                </c:pt>
                <c:pt idx="230">
                  <c:v>0.46063992374542251</c:v>
                </c:pt>
                <c:pt idx="231">
                  <c:v>0.41475128274716677</c:v>
                </c:pt>
                <c:pt idx="232">
                  <c:v>0.36844866536488735</c:v>
                </c:pt>
                <c:pt idx="233">
                  <c:v>0.32177073105938231</c:v>
                </c:pt>
                <c:pt idx="234">
                  <c:v>0.27475311858984136</c:v>
                </c:pt>
                <c:pt idx="235">
                  <c:v>0.22742856472707521</c:v>
                </c:pt>
                <c:pt idx="236">
                  <c:v>0.17982704434079749</c:v>
                </c:pt>
                <c:pt idx="237">
                  <c:v>0.13197592474774453</c:v>
                </c:pt>
                <c:pt idx="238">
                  <c:v>8.3900128414334987E-2</c:v>
                </c:pt>
                <c:pt idx="239">
                  <c:v>3.5622299219411395E-2</c:v>
                </c:pt>
                <c:pt idx="240">
                  <c:v>-1.2837031522950987E-2</c:v>
                </c:pt>
                <c:pt idx="241">
                  <c:v>-6.1459282212784246E-2</c:v>
                </c:pt>
                <c:pt idx="242">
                  <c:v>-0.1102276634768153</c:v>
                </c:pt>
                <c:pt idx="243">
                  <c:v>-0.15912702761469877</c:v>
                </c:pt>
                <c:pt idx="244">
                  <c:v>-0.2081437260389864</c:v>
                </c:pt>
                <c:pt idx="245">
                  <c:v>-0.2572654753569491</c:v>
                </c:pt>
                <c:pt idx="246">
                  <c:v>-0.30648123241601488</c:v>
                </c:pt>
                <c:pt idx="247">
                  <c:v>-0.35578107838129752</c:v>
                </c:pt>
                <c:pt idx="248">
                  <c:v>-0.40515611172172522</c:v>
                </c:pt>
                <c:pt idx="249">
                  <c:v>-0.45459834983993846</c:v>
                </c:pt>
                <c:pt idx="250">
                  <c:v>-0.50410063898098934</c:v>
                </c:pt>
                <c:pt idx="251">
                  <c:v>-0.55365657198775364</c:v>
                </c:pt>
                <c:pt idx="252">
                  <c:v>-0.60326041342992653</c:v>
                </c:pt>
                <c:pt idx="253">
                  <c:v>-0.65290703161268704</c:v>
                </c:pt>
                <c:pt idx="254">
                  <c:v>-0.70259183696576566</c:v>
                </c:pt>
                <c:pt idx="255">
                  <c:v>-0.75231072631983165</c:v>
                </c:pt>
                <c:pt idx="256">
                  <c:v>-0.80206003259163927</c:v>
                </c:pt>
                <c:pt idx="257">
                  <c:v>-0.85183647941973761</c:v>
                </c:pt>
                <c:pt idx="258">
                  <c:v>-0.90163714031676845</c:v>
                </c:pt>
                <c:pt idx="259">
                  <c:v>-0.95145940193089651</c:v>
                </c:pt>
                <c:pt idx="260">
                  <c:v>-1.2837031522915971E-2</c:v>
                </c:pt>
                <c:pt idx="261">
                  <c:v>-6.1459282212749169E-2</c:v>
                </c:pt>
                <c:pt idx="262">
                  <c:v>-0.11022766347678006</c:v>
                </c:pt>
                <c:pt idx="263">
                  <c:v>-0.15912702761466349</c:v>
                </c:pt>
                <c:pt idx="264">
                  <c:v>-0.20814372603895101</c:v>
                </c:pt>
                <c:pt idx="265">
                  <c:v>-0.25726547535691358</c:v>
                </c:pt>
                <c:pt idx="266">
                  <c:v>-0.30648123241597935</c:v>
                </c:pt>
                <c:pt idx="267">
                  <c:v>-0.35578107838126183</c:v>
                </c:pt>
                <c:pt idx="268">
                  <c:v>-0.40515611172168953</c:v>
                </c:pt>
                <c:pt idx="269">
                  <c:v>-0.45459834983990272</c:v>
                </c:pt>
                <c:pt idx="270">
                  <c:v>-0.50410063898095347</c:v>
                </c:pt>
                <c:pt idx="271">
                  <c:v>-0.55365657198771778</c:v>
                </c:pt>
                <c:pt idx="272">
                  <c:v>-0.60326041342989067</c:v>
                </c:pt>
                <c:pt idx="273">
                  <c:v>-0.65290703161265107</c:v>
                </c:pt>
                <c:pt idx="274">
                  <c:v>-0.70259183696572958</c:v>
                </c:pt>
                <c:pt idx="275">
                  <c:v>-0.75231072631979568</c:v>
                </c:pt>
                <c:pt idx="276">
                  <c:v>-0.80206003259160319</c:v>
                </c:pt>
                <c:pt idx="277">
                  <c:v>-0.85183647941970153</c:v>
                </c:pt>
                <c:pt idx="278">
                  <c:v>-0.90163714031673237</c:v>
                </c:pt>
                <c:pt idx="279">
                  <c:v>-0.95145940193086054</c:v>
                </c:pt>
                <c:pt idx="280">
                  <c:v>-1.0013009310365524</c:v>
                </c:pt>
                <c:pt idx="281">
                  <c:v>-1.2837031522915971E-2</c:v>
                </c:pt>
                <c:pt idx="282">
                  <c:v>-6.1459282212749169E-2</c:v>
                </c:pt>
                <c:pt idx="283">
                  <c:v>-0.11022766347678006</c:v>
                </c:pt>
                <c:pt idx="284">
                  <c:v>-0.15912702761466349</c:v>
                </c:pt>
                <c:pt idx="285">
                  <c:v>-0.20814372603895101</c:v>
                </c:pt>
                <c:pt idx="286">
                  <c:v>-0.25726547535691358</c:v>
                </c:pt>
                <c:pt idx="287">
                  <c:v>-0.30648123241597935</c:v>
                </c:pt>
                <c:pt idx="288">
                  <c:v>-0.35578107838126183</c:v>
                </c:pt>
                <c:pt idx="289">
                  <c:v>-0.40515611172168953</c:v>
                </c:pt>
                <c:pt idx="290">
                  <c:v>-0.45459834983990272</c:v>
                </c:pt>
                <c:pt idx="291">
                  <c:v>-0.50410063898095347</c:v>
                </c:pt>
                <c:pt idx="292">
                  <c:v>-0.55365657198771778</c:v>
                </c:pt>
                <c:pt idx="293">
                  <c:v>-0.60326041342989067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5D1-4B2A-9478-FE111290FF25}"/>
            </c:ext>
          </c:extLst>
        </c:ser>
        <c:ser>
          <c:idx val="1"/>
          <c:order val="2"/>
          <c:tx>
            <c:strRef>
              <c:f>'Ag-tiossulfato'!$R$48</c:f>
              <c:strCache>
                <c:ptCount val="1"/>
                <c:pt idx="0">
                  <c:v>1.00E-02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'Ag-tiossulfato'!$A$51:$A$344</c:f>
              <c:numCache>
                <c:formatCode>General</c:formatCode>
                <c:ptCount val="294"/>
                <c:pt idx="0">
                  <c:v>-12</c:v>
                </c:pt>
                <c:pt idx="1">
                  <c:v>-11.95</c:v>
                </c:pt>
                <c:pt idx="2">
                  <c:v>-11.899999999999999</c:v>
                </c:pt>
                <c:pt idx="3">
                  <c:v>-11.849999999999998</c:v>
                </c:pt>
                <c:pt idx="4">
                  <c:v>-11.799999999999997</c:v>
                </c:pt>
                <c:pt idx="5">
                  <c:v>-11.749999999999996</c:v>
                </c:pt>
                <c:pt idx="6">
                  <c:v>-11.699999999999996</c:v>
                </c:pt>
                <c:pt idx="7">
                  <c:v>-11.649999999999995</c:v>
                </c:pt>
                <c:pt idx="8">
                  <c:v>-11.599999999999994</c:v>
                </c:pt>
                <c:pt idx="9">
                  <c:v>-11.549999999999994</c:v>
                </c:pt>
                <c:pt idx="10">
                  <c:v>-11.499999999999993</c:v>
                </c:pt>
                <c:pt idx="11">
                  <c:v>-11.449999999999992</c:v>
                </c:pt>
                <c:pt idx="12">
                  <c:v>-11.399999999999991</c:v>
                </c:pt>
                <c:pt idx="13">
                  <c:v>-11.349999999999991</c:v>
                </c:pt>
                <c:pt idx="14">
                  <c:v>-11.29999999999999</c:v>
                </c:pt>
                <c:pt idx="15">
                  <c:v>-11.249999999999989</c:v>
                </c:pt>
                <c:pt idx="16">
                  <c:v>-11.199999999999989</c:v>
                </c:pt>
                <c:pt idx="17">
                  <c:v>-11.149999999999988</c:v>
                </c:pt>
                <c:pt idx="18">
                  <c:v>-11.099999999999987</c:v>
                </c:pt>
                <c:pt idx="19">
                  <c:v>-11.049999999999986</c:v>
                </c:pt>
                <c:pt idx="20">
                  <c:v>-10.999999999999986</c:v>
                </c:pt>
                <c:pt idx="21">
                  <c:v>-10.949999999999985</c:v>
                </c:pt>
                <c:pt idx="22">
                  <c:v>-10.899999999999984</c:v>
                </c:pt>
                <c:pt idx="23">
                  <c:v>-10.849999999999984</c:v>
                </c:pt>
                <c:pt idx="24">
                  <c:v>-10.799999999999983</c:v>
                </c:pt>
                <c:pt idx="25">
                  <c:v>-10.749999999999982</c:v>
                </c:pt>
                <c:pt idx="26">
                  <c:v>-10.699999999999982</c:v>
                </c:pt>
                <c:pt idx="27">
                  <c:v>-10.649999999999981</c:v>
                </c:pt>
                <c:pt idx="28">
                  <c:v>-10.59999999999998</c:v>
                </c:pt>
                <c:pt idx="29">
                  <c:v>-10.549999999999979</c:v>
                </c:pt>
                <c:pt idx="30">
                  <c:v>-10.499999999999979</c:v>
                </c:pt>
                <c:pt idx="31">
                  <c:v>-10.449999999999978</c:v>
                </c:pt>
                <c:pt idx="32">
                  <c:v>-10.399999999999977</c:v>
                </c:pt>
                <c:pt idx="33">
                  <c:v>-10.349999999999977</c:v>
                </c:pt>
                <c:pt idx="34">
                  <c:v>-10.299999999999976</c:v>
                </c:pt>
                <c:pt idx="35">
                  <c:v>-10.249999999999975</c:v>
                </c:pt>
                <c:pt idx="36">
                  <c:v>-10.199999999999974</c:v>
                </c:pt>
                <c:pt idx="37">
                  <c:v>-10.149999999999974</c:v>
                </c:pt>
                <c:pt idx="38">
                  <c:v>-10.099999999999973</c:v>
                </c:pt>
                <c:pt idx="39">
                  <c:v>-10.049999999999972</c:v>
                </c:pt>
                <c:pt idx="40">
                  <c:v>-9.9999999999999716</c:v>
                </c:pt>
                <c:pt idx="41">
                  <c:v>-9.9499999999999709</c:v>
                </c:pt>
                <c:pt idx="42">
                  <c:v>-9.8999999999999702</c:v>
                </c:pt>
                <c:pt idx="43">
                  <c:v>-9.8499999999999694</c:v>
                </c:pt>
                <c:pt idx="44">
                  <c:v>-9.7999999999999687</c:v>
                </c:pt>
                <c:pt idx="45">
                  <c:v>-9.749999999999968</c:v>
                </c:pt>
                <c:pt idx="46">
                  <c:v>-9.6999999999999673</c:v>
                </c:pt>
                <c:pt idx="47">
                  <c:v>-9.6499999999999666</c:v>
                </c:pt>
                <c:pt idx="48">
                  <c:v>-9.5999999999999659</c:v>
                </c:pt>
                <c:pt idx="49">
                  <c:v>-9.5499999999999652</c:v>
                </c:pt>
                <c:pt idx="50">
                  <c:v>-9.4999999999999645</c:v>
                </c:pt>
                <c:pt idx="51">
                  <c:v>-9.4499999999999638</c:v>
                </c:pt>
                <c:pt idx="52">
                  <c:v>-9.3999999999999631</c:v>
                </c:pt>
                <c:pt idx="53">
                  <c:v>-9.3499999999999623</c:v>
                </c:pt>
                <c:pt idx="54">
                  <c:v>-9.2999999999999616</c:v>
                </c:pt>
                <c:pt idx="55">
                  <c:v>-9.2499999999999609</c:v>
                </c:pt>
                <c:pt idx="56">
                  <c:v>-9.1999999999999602</c:v>
                </c:pt>
                <c:pt idx="57">
                  <c:v>-9.1499999999999595</c:v>
                </c:pt>
                <c:pt idx="58">
                  <c:v>-9.0999999999999588</c:v>
                </c:pt>
                <c:pt idx="59">
                  <c:v>-9.0499999999999581</c:v>
                </c:pt>
                <c:pt idx="60">
                  <c:v>-8.9999999999999574</c:v>
                </c:pt>
                <c:pt idx="61">
                  <c:v>-8.9499999999999567</c:v>
                </c:pt>
                <c:pt idx="62">
                  <c:v>-8.8999999999999559</c:v>
                </c:pt>
                <c:pt idx="63">
                  <c:v>-8.8499999999999552</c:v>
                </c:pt>
                <c:pt idx="64">
                  <c:v>-8.7999999999999545</c:v>
                </c:pt>
                <c:pt idx="65">
                  <c:v>-8.7499999999999538</c:v>
                </c:pt>
                <c:pt idx="66">
                  <c:v>-8.6999999999999531</c:v>
                </c:pt>
                <c:pt idx="67">
                  <c:v>-8.6499999999999524</c:v>
                </c:pt>
                <c:pt idx="68">
                  <c:v>-8.5999999999999517</c:v>
                </c:pt>
                <c:pt idx="69">
                  <c:v>-8.549999999999951</c:v>
                </c:pt>
                <c:pt idx="70">
                  <c:v>-8.4999999999999503</c:v>
                </c:pt>
                <c:pt idx="71">
                  <c:v>-8.4499999999999496</c:v>
                </c:pt>
                <c:pt idx="72">
                  <c:v>-8.3999999999999488</c:v>
                </c:pt>
                <c:pt idx="73">
                  <c:v>-8.3499999999999481</c:v>
                </c:pt>
                <c:pt idx="74">
                  <c:v>-8.2999999999999474</c:v>
                </c:pt>
                <c:pt idx="75">
                  <c:v>-8.2499999999999467</c:v>
                </c:pt>
                <c:pt idx="76">
                  <c:v>-8.199999999999946</c:v>
                </c:pt>
                <c:pt idx="77">
                  <c:v>-8.1499999999999453</c:v>
                </c:pt>
                <c:pt idx="78">
                  <c:v>-8.0999999999999446</c:v>
                </c:pt>
                <c:pt idx="79">
                  <c:v>-8.0499999999999439</c:v>
                </c:pt>
                <c:pt idx="80">
                  <c:v>-7.999999999999944</c:v>
                </c:pt>
                <c:pt idx="81">
                  <c:v>-7.9499999999999442</c:v>
                </c:pt>
                <c:pt idx="82">
                  <c:v>-7.8999999999999444</c:v>
                </c:pt>
                <c:pt idx="83">
                  <c:v>-7.8499999999999446</c:v>
                </c:pt>
                <c:pt idx="84">
                  <c:v>-7.7999999999999448</c:v>
                </c:pt>
                <c:pt idx="85">
                  <c:v>-7.7499999999999449</c:v>
                </c:pt>
                <c:pt idx="86">
                  <c:v>-7.6999999999999451</c:v>
                </c:pt>
                <c:pt idx="87">
                  <c:v>-7.6499999999999453</c:v>
                </c:pt>
                <c:pt idx="88">
                  <c:v>-7.5999999999999455</c:v>
                </c:pt>
                <c:pt idx="89">
                  <c:v>-7.5499999999999456</c:v>
                </c:pt>
                <c:pt idx="90">
                  <c:v>-7.4999999999999458</c:v>
                </c:pt>
                <c:pt idx="91">
                  <c:v>-7.449999999999946</c:v>
                </c:pt>
                <c:pt idx="92">
                  <c:v>-7.3999999999999462</c:v>
                </c:pt>
                <c:pt idx="93">
                  <c:v>-7.3499999999999464</c:v>
                </c:pt>
                <c:pt idx="94">
                  <c:v>-7.2999999999999465</c:v>
                </c:pt>
                <c:pt idx="95">
                  <c:v>-7.2499999999999467</c:v>
                </c:pt>
                <c:pt idx="96">
                  <c:v>-7.1999999999999469</c:v>
                </c:pt>
                <c:pt idx="97">
                  <c:v>-7.1499999999999471</c:v>
                </c:pt>
                <c:pt idx="98">
                  <c:v>-7.0999999999999472</c:v>
                </c:pt>
                <c:pt idx="99">
                  <c:v>-7.0499999999999474</c:v>
                </c:pt>
                <c:pt idx="100">
                  <c:v>-6.9999999999999476</c:v>
                </c:pt>
                <c:pt idx="101">
                  <c:v>-6.9499999999999478</c:v>
                </c:pt>
                <c:pt idx="102">
                  <c:v>-6.899999999999948</c:v>
                </c:pt>
                <c:pt idx="103">
                  <c:v>-6.8499999999999481</c:v>
                </c:pt>
                <c:pt idx="104">
                  <c:v>-6.7999999999999483</c:v>
                </c:pt>
                <c:pt idx="105">
                  <c:v>-6.7499999999999485</c:v>
                </c:pt>
                <c:pt idx="106">
                  <c:v>-6.6999999999999487</c:v>
                </c:pt>
                <c:pt idx="107">
                  <c:v>-6.6499999999999488</c:v>
                </c:pt>
                <c:pt idx="108">
                  <c:v>-6.599999999999949</c:v>
                </c:pt>
                <c:pt idx="109">
                  <c:v>-6.5499999999999492</c:v>
                </c:pt>
                <c:pt idx="110">
                  <c:v>-6.4999999999999494</c:v>
                </c:pt>
                <c:pt idx="111">
                  <c:v>-6.4499999999999496</c:v>
                </c:pt>
                <c:pt idx="112">
                  <c:v>-6.3999999999999497</c:v>
                </c:pt>
                <c:pt idx="113">
                  <c:v>-6.3499999999999499</c:v>
                </c:pt>
                <c:pt idx="114">
                  <c:v>-6.2999999999999501</c:v>
                </c:pt>
                <c:pt idx="115">
                  <c:v>-6.2499999999999503</c:v>
                </c:pt>
                <c:pt idx="116">
                  <c:v>-6.1999999999999504</c:v>
                </c:pt>
                <c:pt idx="117">
                  <c:v>-6.1499999999999506</c:v>
                </c:pt>
                <c:pt idx="118">
                  <c:v>-6.0999999999999508</c:v>
                </c:pt>
                <c:pt idx="119">
                  <c:v>-6.049999999999951</c:v>
                </c:pt>
                <c:pt idx="120">
                  <c:v>-5.9999999999999512</c:v>
                </c:pt>
                <c:pt idx="121">
                  <c:v>-5.9499999999999513</c:v>
                </c:pt>
                <c:pt idx="122">
                  <c:v>-5.8999999999999515</c:v>
                </c:pt>
                <c:pt idx="123">
                  <c:v>-5.8499999999999517</c:v>
                </c:pt>
                <c:pt idx="124">
                  <c:v>-5.7999999999999519</c:v>
                </c:pt>
                <c:pt idx="125">
                  <c:v>-5.749999999999952</c:v>
                </c:pt>
                <c:pt idx="126">
                  <c:v>-5.6999999999999522</c:v>
                </c:pt>
                <c:pt idx="127">
                  <c:v>-5.6499999999999524</c:v>
                </c:pt>
                <c:pt idx="128">
                  <c:v>-5.5999999999999526</c:v>
                </c:pt>
                <c:pt idx="129">
                  <c:v>-5.5499999999999527</c:v>
                </c:pt>
                <c:pt idx="130">
                  <c:v>-5.4999999999999529</c:v>
                </c:pt>
                <c:pt idx="131">
                  <c:v>-5.4499999999999531</c:v>
                </c:pt>
                <c:pt idx="132">
                  <c:v>-5.3999999999999533</c:v>
                </c:pt>
                <c:pt idx="133">
                  <c:v>-5.3499999999999535</c:v>
                </c:pt>
                <c:pt idx="134">
                  <c:v>-5.2999999999999536</c:v>
                </c:pt>
                <c:pt idx="135">
                  <c:v>-5.2499999999999538</c:v>
                </c:pt>
                <c:pt idx="136">
                  <c:v>-5.199999999999954</c:v>
                </c:pt>
                <c:pt idx="137">
                  <c:v>-5.1499999999999542</c:v>
                </c:pt>
                <c:pt idx="138">
                  <c:v>-5.0999999999999543</c:v>
                </c:pt>
                <c:pt idx="139">
                  <c:v>-5.0499999999999545</c:v>
                </c:pt>
                <c:pt idx="140">
                  <c:v>-4.9999999999999547</c:v>
                </c:pt>
                <c:pt idx="141">
                  <c:v>-4.9499999999999549</c:v>
                </c:pt>
                <c:pt idx="142">
                  <c:v>-4.8999999999999551</c:v>
                </c:pt>
                <c:pt idx="143">
                  <c:v>-4.8499999999999552</c:v>
                </c:pt>
                <c:pt idx="144">
                  <c:v>-4.7999999999999554</c:v>
                </c:pt>
                <c:pt idx="145">
                  <c:v>-4.7499999999999556</c:v>
                </c:pt>
                <c:pt idx="146">
                  <c:v>-4.6999999999999558</c:v>
                </c:pt>
                <c:pt idx="147">
                  <c:v>-4.6499999999999559</c:v>
                </c:pt>
                <c:pt idx="148">
                  <c:v>-4.5999999999999561</c:v>
                </c:pt>
                <c:pt idx="149">
                  <c:v>-4.5499999999999563</c:v>
                </c:pt>
                <c:pt idx="150">
                  <c:v>-4.4999999999999565</c:v>
                </c:pt>
                <c:pt idx="151">
                  <c:v>-4.4499999999999567</c:v>
                </c:pt>
                <c:pt idx="152">
                  <c:v>-4.3999999999999568</c:v>
                </c:pt>
                <c:pt idx="153">
                  <c:v>-4.349999999999957</c:v>
                </c:pt>
                <c:pt idx="154">
                  <c:v>-4.2999999999999572</c:v>
                </c:pt>
                <c:pt idx="155">
                  <c:v>-4.2499999999999574</c:v>
                </c:pt>
                <c:pt idx="156">
                  <c:v>-4.1999999999999575</c:v>
                </c:pt>
                <c:pt idx="157">
                  <c:v>-4.1499999999999577</c:v>
                </c:pt>
                <c:pt idx="158">
                  <c:v>-4.0999999999999579</c:v>
                </c:pt>
                <c:pt idx="159">
                  <c:v>-4.0499999999999581</c:v>
                </c:pt>
                <c:pt idx="160">
                  <c:v>-3.9999999999999583</c:v>
                </c:pt>
                <c:pt idx="161">
                  <c:v>-3.9499999999999584</c:v>
                </c:pt>
                <c:pt idx="162">
                  <c:v>-3.8999999999999586</c:v>
                </c:pt>
                <c:pt idx="163">
                  <c:v>-3.8499999999999588</c:v>
                </c:pt>
                <c:pt idx="164">
                  <c:v>-3.799999999999959</c:v>
                </c:pt>
                <c:pt idx="165">
                  <c:v>-3.7499999999999591</c:v>
                </c:pt>
                <c:pt idx="166">
                  <c:v>-3.6999999999999593</c:v>
                </c:pt>
                <c:pt idx="167">
                  <c:v>-3.6499999999999595</c:v>
                </c:pt>
                <c:pt idx="168">
                  <c:v>-3.5999999999999597</c:v>
                </c:pt>
                <c:pt idx="169">
                  <c:v>-3.5499999999999599</c:v>
                </c:pt>
                <c:pt idx="170">
                  <c:v>-3.49999999999996</c:v>
                </c:pt>
                <c:pt idx="171">
                  <c:v>-3.4499999999999602</c:v>
                </c:pt>
                <c:pt idx="172">
                  <c:v>-3.3999999999999604</c:v>
                </c:pt>
                <c:pt idx="173">
                  <c:v>-3.3499999999999606</c:v>
                </c:pt>
                <c:pt idx="174">
                  <c:v>-3.2999999999999607</c:v>
                </c:pt>
                <c:pt idx="175">
                  <c:v>-3.2499999999999609</c:v>
                </c:pt>
                <c:pt idx="176">
                  <c:v>-3.1999999999999611</c:v>
                </c:pt>
                <c:pt idx="177">
                  <c:v>-3.1499999999999613</c:v>
                </c:pt>
                <c:pt idx="178">
                  <c:v>-3.0999999999999615</c:v>
                </c:pt>
                <c:pt idx="179">
                  <c:v>-3.0499999999999616</c:v>
                </c:pt>
                <c:pt idx="180">
                  <c:v>-2.9999999999999618</c:v>
                </c:pt>
                <c:pt idx="181">
                  <c:v>-2.949999999999962</c:v>
                </c:pt>
                <c:pt idx="182">
                  <c:v>-2.8999999999999622</c:v>
                </c:pt>
                <c:pt idx="183">
                  <c:v>-2.8499999999999623</c:v>
                </c:pt>
                <c:pt idx="184">
                  <c:v>-2.7999999999999625</c:v>
                </c:pt>
                <c:pt idx="185">
                  <c:v>-2.7499999999999627</c:v>
                </c:pt>
                <c:pt idx="186">
                  <c:v>-2.6999999999999629</c:v>
                </c:pt>
                <c:pt idx="187">
                  <c:v>-2.6499999999999631</c:v>
                </c:pt>
                <c:pt idx="188">
                  <c:v>-2.5999999999999632</c:v>
                </c:pt>
                <c:pt idx="189">
                  <c:v>-2.5499999999999634</c:v>
                </c:pt>
                <c:pt idx="190">
                  <c:v>-2.4999999999999636</c:v>
                </c:pt>
                <c:pt idx="191">
                  <c:v>-2.4499999999999638</c:v>
                </c:pt>
                <c:pt idx="192">
                  <c:v>-2.3999999999999639</c:v>
                </c:pt>
                <c:pt idx="193">
                  <c:v>-2.3499999999999641</c:v>
                </c:pt>
                <c:pt idx="194">
                  <c:v>-2.2999999999999643</c:v>
                </c:pt>
                <c:pt idx="195">
                  <c:v>-2.2499999999999645</c:v>
                </c:pt>
                <c:pt idx="196">
                  <c:v>-2.1999999999999647</c:v>
                </c:pt>
                <c:pt idx="197">
                  <c:v>-2.1499999999999648</c:v>
                </c:pt>
                <c:pt idx="198">
                  <c:v>-2.099999999999965</c:v>
                </c:pt>
                <c:pt idx="199">
                  <c:v>-2.0499999999999652</c:v>
                </c:pt>
                <c:pt idx="200">
                  <c:v>-1.9999999999999651</c:v>
                </c:pt>
                <c:pt idx="201">
                  <c:v>-1.9499999999999651</c:v>
                </c:pt>
                <c:pt idx="202">
                  <c:v>-1.8999999999999651</c:v>
                </c:pt>
                <c:pt idx="203">
                  <c:v>-1.849999999999965</c:v>
                </c:pt>
                <c:pt idx="204">
                  <c:v>-1.799999999999965</c:v>
                </c:pt>
                <c:pt idx="205">
                  <c:v>-1.7499999999999649</c:v>
                </c:pt>
                <c:pt idx="206">
                  <c:v>-1.6999999999999649</c:v>
                </c:pt>
                <c:pt idx="207">
                  <c:v>-1.6499999999999648</c:v>
                </c:pt>
                <c:pt idx="208">
                  <c:v>-1.5999999999999648</c:v>
                </c:pt>
                <c:pt idx="209">
                  <c:v>-1.5499999999999647</c:v>
                </c:pt>
                <c:pt idx="210">
                  <c:v>-1.4999999999999647</c:v>
                </c:pt>
                <c:pt idx="211">
                  <c:v>-1.4499999999999647</c:v>
                </c:pt>
                <c:pt idx="212">
                  <c:v>-1.3999999999999646</c:v>
                </c:pt>
                <c:pt idx="213">
                  <c:v>-1.3499999999999646</c:v>
                </c:pt>
                <c:pt idx="214">
                  <c:v>-1.2999999999999645</c:v>
                </c:pt>
                <c:pt idx="215">
                  <c:v>-1.2499999999999645</c:v>
                </c:pt>
                <c:pt idx="216">
                  <c:v>-1.1999999999999644</c:v>
                </c:pt>
                <c:pt idx="217">
                  <c:v>-1.1499999999999644</c:v>
                </c:pt>
                <c:pt idx="218">
                  <c:v>-1.0999999999999643</c:v>
                </c:pt>
                <c:pt idx="219">
                  <c:v>-1.0499999999999643</c:v>
                </c:pt>
                <c:pt idx="220">
                  <c:v>-0.99999999999996425</c:v>
                </c:pt>
                <c:pt idx="221">
                  <c:v>-0.94999999999996421</c:v>
                </c:pt>
                <c:pt idx="222">
                  <c:v>-0.89999999999996416</c:v>
                </c:pt>
                <c:pt idx="223">
                  <c:v>-0.84999999999996412</c:v>
                </c:pt>
                <c:pt idx="224">
                  <c:v>-0.79999999999996407</c:v>
                </c:pt>
                <c:pt idx="225">
                  <c:v>-0.74999999999996403</c:v>
                </c:pt>
                <c:pt idx="226">
                  <c:v>-0.69999999999996398</c:v>
                </c:pt>
                <c:pt idx="227">
                  <c:v>-0.64999999999996394</c:v>
                </c:pt>
                <c:pt idx="228">
                  <c:v>-0.5999999999999639</c:v>
                </c:pt>
                <c:pt idx="229">
                  <c:v>-0.54999999999996385</c:v>
                </c:pt>
                <c:pt idx="230">
                  <c:v>-0.49999999999996386</c:v>
                </c:pt>
                <c:pt idx="231">
                  <c:v>-0.44999999999996387</c:v>
                </c:pt>
                <c:pt idx="232">
                  <c:v>-0.39999999999996388</c:v>
                </c:pt>
                <c:pt idx="233">
                  <c:v>-0.3499999999999639</c:v>
                </c:pt>
                <c:pt idx="234">
                  <c:v>-0.29999999999996391</c:v>
                </c:pt>
                <c:pt idx="235">
                  <c:v>-0.24999999999996392</c:v>
                </c:pt>
                <c:pt idx="236">
                  <c:v>-0.19999999999996393</c:v>
                </c:pt>
                <c:pt idx="237">
                  <c:v>-0.14999999999996394</c:v>
                </c:pt>
                <c:pt idx="238">
                  <c:v>-9.9999999999963937E-2</c:v>
                </c:pt>
                <c:pt idx="239">
                  <c:v>-4.9999999999963934E-2</c:v>
                </c:pt>
                <c:pt idx="240">
                  <c:v>3.6068370512509773E-14</c:v>
                </c:pt>
                <c:pt idx="241">
                  <c:v>5.0000000000036071E-2</c:v>
                </c:pt>
                <c:pt idx="242">
                  <c:v>0.10000000000003607</c:v>
                </c:pt>
                <c:pt idx="243">
                  <c:v>0.15000000000003608</c:v>
                </c:pt>
                <c:pt idx="244">
                  <c:v>0.20000000000003609</c:v>
                </c:pt>
                <c:pt idx="245">
                  <c:v>0.25000000000003608</c:v>
                </c:pt>
                <c:pt idx="246">
                  <c:v>0.30000000000003607</c:v>
                </c:pt>
                <c:pt idx="247">
                  <c:v>0.35000000000003606</c:v>
                </c:pt>
                <c:pt idx="248">
                  <c:v>0.40000000000003605</c:v>
                </c:pt>
                <c:pt idx="249">
                  <c:v>0.45000000000003604</c:v>
                </c:pt>
                <c:pt idx="250">
                  <c:v>0.50000000000003608</c:v>
                </c:pt>
                <c:pt idx="251">
                  <c:v>0.55000000000003613</c:v>
                </c:pt>
                <c:pt idx="252">
                  <c:v>0.60000000000003617</c:v>
                </c:pt>
                <c:pt idx="253">
                  <c:v>0.65000000000003622</c:v>
                </c:pt>
                <c:pt idx="254">
                  <c:v>0.70000000000003626</c:v>
                </c:pt>
                <c:pt idx="255">
                  <c:v>0.7500000000000363</c:v>
                </c:pt>
                <c:pt idx="256">
                  <c:v>0.80000000000003635</c:v>
                </c:pt>
                <c:pt idx="257">
                  <c:v>0.85000000000003639</c:v>
                </c:pt>
                <c:pt idx="258">
                  <c:v>0.90000000000003644</c:v>
                </c:pt>
                <c:pt idx="259">
                  <c:v>0.95000000000003648</c:v>
                </c:pt>
                <c:pt idx="260">
                  <c:v>0</c:v>
                </c:pt>
                <c:pt idx="261">
                  <c:v>0.05</c:v>
                </c:pt>
                <c:pt idx="262">
                  <c:v>0.1</c:v>
                </c:pt>
                <c:pt idx="263">
                  <c:v>0.15000000000000002</c:v>
                </c:pt>
                <c:pt idx="264">
                  <c:v>0.2</c:v>
                </c:pt>
                <c:pt idx="265">
                  <c:v>0.25</c:v>
                </c:pt>
                <c:pt idx="266">
                  <c:v>0.3</c:v>
                </c:pt>
                <c:pt idx="267">
                  <c:v>0.35</c:v>
                </c:pt>
                <c:pt idx="268">
                  <c:v>0.39999999999999997</c:v>
                </c:pt>
                <c:pt idx="269">
                  <c:v>0.44999999999999996</c:v>
                </c:pt>
                <c:pt idx="270">
                  <c:v>0.49999999999999994</c:v>
                </c:pt>
                <c:pt idx="271">
                  <c:v>0.54999999999999993</c:v>
                </c:pt>
                <c:pt idx="272">
                  <c:v>0.6</c:v>
                </c:pt>
                <c:pt idx="273">
                  <c:v>0.65</c:v>
                </c:pt>
                <c:pt idx="274">
                  <c:v>0.70000000000000007</c:v>
                </c:pt>
                <c:pt idx="275">
                  <c:v>0.75000000000000011</c:v>
                </c:pt>
                <c:pt idx="276">
                  <c:v>0.80000000000000016</c:v>
                </c:pt>
                <c:pt idx="277">
                  <c:v>0.8500000000000002</c:v>
                </c:pt>
                <c:pt idx="278">
                  <c:v>0.90000000000000024</c:v>
                </c:pt>
                <c:pt idx="279">
                  <c:v>0.95000000000000029</c:v>
                </c:pt>
                <c:pt idx="280">
                  <c:v>1.0000000000000002</c:v>
                </c:pt>
                <c:pt idx="281">
                  <c:v>0</c:v>
                </c:pt>
                <c:pt idx="282">
                  <c:v>0.05</c:v>
                </c:pt>
                <c:pt idx="283">
                  <c:v>0.1</c:v>
                </c:pt>
                <c:pt idx="284">
                  <c:v>0.15000000000000002</c:v>
                </c:pt>
                <c:pt idx="285">
                  <c:v>0.2</c:v>
                </c:pt>
                <c:pt idx="286">
                  <c:v>0.25</c:v>
                </c:pt>
                <c:pt idx="287">
                  <c:v>0.3</c:v>
                </c:pt>
                <c:pt idx="288">
                  <c:v>0.35</c:v>
                </c:pt>
                <c:pt idx="289">
                  <c:v>0.39999999999999997</c:v>
                </c:pt>
                <c:pt idx="290">
                  <c:v>0.44999999999999996</c:v>
                </c:pt>
                <c:pt idx="291">
                  <c:v>0.49999999999999994</c:v>
                </c:pt>
                <c:pt idx="292">
                  <c:v>0.54999999999999993</c:v>
                </c:pt>
                <c:pt idx="293">
                  <c:v>0.6</c:v>
                </c:pt>
              </c:numCache>
            </c:numRef>
          </c:xVal>
          <c:yVal>
            <c:numRef>
              <c:f>'Ag-tiossulfato'!$R$51:$R$344</c:f>
              <c:numCache>
                <c:formatCode>0.00</c:formatCode>
                <c:ptCount val="294"/>
                <c:pt idx="0">
                  <c:v>2.0014217575443149</c:v>
                </c:pt>
                <c:pt idx="1">
                  <c:v>2.0015954297786807</c:v>
                </c:pt>
                <c:pt idx="2">
                  <c:v>2.0017903429529422</c:v>
                </c:pt>
                <c:pt idx="3">
                  <c:v>2.0020091017770576</c:v>
                </c:pt>
                <c:pt idx="4">
                  <c:v>2.0022546321501062</c:v>
                </c:pt>
                <c:pt idx="5">
                  <c:v>2.0025302212313529</c:v>
                </c:pt>
                <c:pt idx="6">
                  <c:v>2.0028395626320838</c:v>
                </c:pt>
                <c:pt idx="7">
                  <c:v>2.003186807414413</c:v>
                </c:pt>
                <c:pt idx="8">
                  <c:v>2.0035766216834787</c:v>
                </c:pt>
                <c:pt idx="9">
                  <c:v>2.004014251676435</c:v>
                </c:pt>
                <c:pt idx="10">
                  <c:v>2.0045055973887225</c:v>
                </c:pt>
                <c:pt idx="11">
                  <c:v>2.005057295939376</c:v>
                </c:pt>
                <c:pt idx="12">
                  <c:v>2.0056768160677039</c:v>
                </c:pt>
                <c:pt idx="13">
                  <c:v>2.006372565379976</c:v>
                </c:pt>
                <c:pt idx="14">
                  <c:v>2.0071540122347846</c:v>
                </c:pt>
                <c:pt idx="15">
                  <c:v>2.0080318244797311</c:v>
                </c:pt>
                <c:pt idx="16">
                  <c:v>2.0090180276429686</c:v>
                </c:pt>
                <c:pt idx="17">
                  <c:v>2.0101261856575965</c:v>
                </c:pt>
                <c:pt idx="18">
                  <c:v>2.0113716077764501</c:v>
                </c:pt>
                <c:pt idx="19">
                  <c:v>2.0127715860474531</c:v>
                </c:pt>
                <c:pt idx="20">
                  <c:v>2.014345668602183</c:v>
                </c:pt>
                <c:pt idx="21">
                  <c:v>2.0161159751110844</c:v>
                </c:pt>
                <c:pt idx="22">
                  <c:v>2.0181075621426983</c:v>
                </c:pt>
                <c:pt idx="23">
                  <c:v>2.0203488479182221</c:v>
                </c:pt>
                <c:pt idx="24">
                  <c:v>2.0228721081948904</c:v>
                </c:pt>
                <c:pt idx="25">
                  <c:v>2.0257140579037829</c:v>
                </c:pt>
                <c:pt idx="26">
                  <c:v>2.0289165369339033</c:v>
                </c:pt>
                <c:pt idx="27">
                  <c:v>2.0325273234083792</c:v>
                </c:pt>
                <c:pt idx="28">
                  <c:v>2.0366011043848893</c:v>
                </c:pt>
                <c:pt idx="29">
                  <c:v>2.0412006427684544</c:v>
                </c:pt>
                <c:pt idx="30">
                  <c:v>2.0463981912775835</c:v>
                </c:pt>
                <c:pt idx="31">
                  <c:v>2.0522772209222229</c:v>
                </c:pt>
                <c:pt idx="32">
                  <c:v>2.0589345546840621</c:v>
                </c:pt>
                <c:pt idx="33">
                  <c:v>2.0664830300623773</c:v>
                </c:pt>
                <c:pt idx="34">
                  <c:v>2.075054861717744</c:v>
                </c:pt>
                <c:pt idx="35">
                  <c:v>2.0848059453115986</c:v>
                </c:pt>
                <c:pt idx="36">
                  <c:v>2.0959214482900959</c:v>
                </c:pt>
                <c:pt idx="37">
                  <c:v>2.1086231935625754</c:v>
                </c:pt>
                <c:pt idx="38">
                  <c:v>2.1231795932857294</c:v>
                </c:pt>
                <c:pt idx="39">
                  <c:v>2.139919294920102</c:v>
                </c:pt>
                <c:pt idx="40">
                  <c:v>2.1592503748291492</c:v>
                </c:pt>
                <c:pt idx="41">
                  <c:v>2.1816880736408479</c:v>
                </c:pt>
                <c:pt idx="42">
                  <c:v>2.207896146008264</c:v>
                </c:pt>
                <c:pt idx="43">
                  <c:v>2.2387508065836301</c:v>
                </c:pt>
                <c:pt idx="44">
                  <c:v>2.2754440341920614</c:v>
                </c:pt>
                <c:pt idx="45">
                  <c:v>2.3196595752554821</c:v>
                </c:pt>
                <c:pt idx="46">
                  <c:v>2.3738934293296463</c:v>
                </c:pt>
                <c:pt idx="47">
                  <c:v>2.4420898555059734</c:v>
                </c:pt>
                <c:pt idx="48">
                  <c:v>2.5310595498887785</c:v>
                </c:pt>
                <c:pt idx="49">
                  <c:v>2.6542239225717941</c:v>
                </c:pt>
                <c:pt idx="50">
                  <c:v>2.8446233919503383</c:v>
                </c:pt>
                <c:pt idx="51">
                  <c:v>3.2355272782282465</c:v>
                </c:pt>
                <c:pt idx="52">
                  <c:v>3.4809045723379892</c:v>
                </c:pt>
                <c:pt idx="53">
                  <c:v>2.884066554210337</c:v>
                </c:pt>
                <c:pt idx="54">
                  <c:v>2.6298644190961449</c:v>
                </c:pt>
                <c:pt idx="55">
                  <c:v>2.4626518182590535</c:v>
                </c:pt>
                <c:pt idx="56">
                  <c:v>2.3365151316954789</c:v>
                </c:pt>
                <c:pt idx="57">
                  <c:v>2.2346254216272206</c:v>
                </c:pt>
                <c:pt idx="58">
                  <c:v>2.1489283245069482</c:v>
                </c:pt>
                <c:pt idx="59">
                  <c:v>2.0749496105972289</c:v>
                </c:pt>
                <c:pt idx="60">
                  <c:v>2.0099509427061699</c:v>
                </c:pt>
                <c:pt idx="61">
                  <c:v>1.9521365249864833</c:v>
                </c:pt>
                <c:pt idx="62">
                  <c:v>1.9002648207534025</c:v>
                </c:pt>
                <c:pt idx="63">
                  <c:v>1.8534398978341535</c:v>
                </c:pt>
                <c:pt idx="64">
                  <c:v>1.8109910721445157</c:v>
                </c:pt>
                <c:pt idx="65">
                  <c:v>1.7723995590484147</c:v>
                </c:pt>
                <c:pt idx="66">
                  <c:v>1.7372518085605051</c:v>
                </c:pt>
                <c:pt idx="67">
                  <c:v>1.7052088116429986</c:v>
                </c:pt>
                <c:pt idx="68">
                  <c:v>1.6759853989432605</c:v>
                </c:pt>
                <c:pt idx="69">
                  <c:v>1.6493360267578512</c:v>
                </c:pt>
                <c:pt idx="70">
                  <c:v>1.625044903167834</c:v>
                </c:pt>
                <c:pt idx="71">
                  <c:v>1.6029190861261806</c:v>
                </c:pt>
                <c:pt idx="72">
                  <c:v>1.5827836499574923</c:v>
                </c:pt>
                <c:pt idx="73">
                  <c:v>1.5644783046965776</c:v>
                </c:pt>
                <c:pt idx="74">
                  <c:v>1.5478550379728169</c:v>
                </c:pt>
                <c:pt idx="75">
                  <c:v>1.5327764728693516</c:v>
                </c:pt>
                <c:pt idx="76">
                  <c:v>1.5191147207774716</c:v>
                </c:pt>
                <c:pt idx="77">
                  <c:v>1.5067505693582977</c:v>
                </c:pt>
                <c:pt idx="78">
                  <c:v>1.4955728904152696</c:v>
                </c:pt>
                <c:pt idx="79">
                  <c:v>1.4854781857094028</c:v>
                </c:pt>
                <c:pt idx="80">
                  <c:v>1.4763702136320895</c:v>
                </c:pt>
                <c:pt idx="81">
                  <c:v>1.468159658251273</c:v>
                </c:pt>
                <c:pt idx="82">
                  <c:v>1.460763816012639</c:v>
                </c:pt>
                <c:pt idx="83">
                  <c:v>1.454106285381668</c:v>
                </c:pt>
                <c:pt idx="84">
                  <c:v>1.4481166517908055</c:v>
                </c:pt>
                <c:pt idx="85">
                  <c:v>1.4427301650791819</c:v>
                </c:pt>
                <c:pt idx="86">
                  <c:v>1.4378874097255754</c:v>
                </c:pt>
                <c:pt idx="87">
                  <c:v>1.4335339700214487</c:v>
                </c:pt>
                <c:pt idx="88">
                  <c:v>1.4296200932656302</c:v>
                </c:pt>
                <c:pt idx="89">
                  <c:v>1.4261003543660455</c:v>
                </c:pt>
                <c:pt idx="90">
                  <c:v>1.4229333251231475</c:v>
                </c:pt>
                <c:pt idx="91">
                  <c:v>1.4200812511066643</c:v>
                </c:pt>
                <c:pt idx="92">
                  <c:v>1.4175097385400335</c:v>
                </c:pt>
                <c:pt idx="93">
                  <c:v>1.4151874530581119</c:v>
                </c:pt>
                <c:pt idx="94">
                  <c:v>1.4130858316588015</c:v>
                </c:pt>
                <c:pt idx="95">
                  <c:v>1.4111788086626285</c:v>
                </c:pt>
                <c:pt idx="96">
                  <c:v>1.4094425560457697</c:v>
                </c:pt>
                <c:pt idx="97">
                  <c:v>1.4078552381304881</c:v>
                </c:pt>
                <c:pt idx="98">
                  <c:v>1.4063967803045239</c:v>
                </c:pt>
                <c:pt idx="99">
                  <c:v>1.4050486511953488</c:v>
                </c:pt>
                <c:pt idx="100">
                  <c:v>1.4037936575415995</c:v>
                </c:pt>
                <c:pt idx="101">
                  <c:v>1.4026157508768187</c:v>
                </c:pt>
                <c:pt idx="102">
                  <c:v>1.4014998450640865</c:v>
                </c:pt>
                <c:pt idx="103">
                  <c:v>1.4004316436892514</c:v>
                </c:pt>
                <c:pt idx="104">
                  <c:v>1.3993974763312096</c:v>
                </c:pt>
                <c:pt idx="105">
                  <c:v>1.3983841427775316</c:v>
                </c:pt>
                <c:pt idx="106">
                  <c:v>1.3973787643414579</c:v>
                </c:pt>
                <c:pt idx="107">
                  <c:v>1.3963686415623571</c:v>
                </c:pt>
                <c:pt idx="108">
                  <c:v>1.3953411177381154</c:v>
                </c:pt>
                <c:pt idx="109">
                  <c:v>1.3942834479479933</c:v>
                </c:pt>
                <c:pt idx="110">
                  <c:v>1.3931826734830048</c:v>
                </c:pt>
                <c:pt idx="111">
                  <c:v>1.3920255019136143</c:v>
                </c:pt>
                <c:pt idx="112">
                  <c:v>1.3907981933979465</c:v>
                </c:pt>
                <c:pt idx="113">
                  <c:v>1.3894864542742911</c:v>
                </c:pt>
                <c:pt idx="114">
                  <c:v>1.3880753394951719</c:v>
                </c:pt>
                <c:pt idx="115">
                  <c:v>1.3865491660504474</c:v>
                </c:pt>
                <c:pt idx="116">
                  <c:v>1.3848914401940708</c:v>
                </c:pt>
                <c:pt idx="117">
                  <c:v>1.3830848020279127</c:v>
                </c:pt>
                <c:pt idx="118">
                  <c:v>1.3811109917929774</c:v>
                </c:pt>
                <c:pt idx="119">
                  <c:v>1.3789508430485824</c:v>
                </c:pt>
                <c:pt idx="120">
                  <c:v>1.3765843087441441</c:v>
                </c:pt>
                <c:pt idx="121">
                  <c:v>1.3739905269479635</c:v>
                </c:pt>
                <c:pt idx="122">
                  <c:v>1.3711479336129193</c:v>
                </c:pt>
                <c:pt idx="123">
                  <c:v>1.3680344301257741</c:v>
                </c:pt>
                <c:pt idx="124">
                  <c:v>1.3646276133753408</c:v>
                </c:pt>
                <c:pt idx="125">
                  <c:v>1.3609050755331866</c:v>
                </c:pt>
                <c:pt idx="126">
                  <c:v>1.3568447795017062</c:v>
                </c:pt>
                <c:pt idx="127">
                  <c:v>1.3524255138797858</c:v>
                </c:pt>
                <c:pt idx="128">
                  <c:v>1.3476274281768981</c:v>
                </c:pt>
                <c:pt idx="129">
                  <c:v>1.34243264477213</c:v>
                </c:pt>
                <c:pt idx="130">
                  <c:v>1.3368259387501658</c:v>
                </c:pt>
                <c:pt idx="131">
                  <c:v>1.3307954703614173</c:v>
                </c:pt>
                <c:pt idx="132">
                  <c:v>1.324333547721452</c:v>
                </c:pt>
                <c:pt idx="133">
                  <c:v>1.3174373899497713</c:v>
                </c:pt>
                <c:pt idx="134">
                  <c:v>1.3101098539117855</c:v>
                </c:pt>
                <c:pt idx="135">
                  <c:v>1.3023600819049017</c:v>
                </c:pt>
                <c:pt idx="136">
                  <c:v>1.2942040239609907</c:v>
                </c:pt>
                <c:pt idx="137">
                  <c:v>1.285664787861859</c:v>
                </c:pt>
                <c:pt idx="138">
                  <c:v>1.2767727732733429</c:v>
                </c:pt>
                <c:pt idx="139">
                  <c:v>1.2675655540786579</c:v>
                </c:pt>
                <c:pt idx="140">
                  <c:v>1.2580874850522683</c:v>
                </c:pt>
                <c:pt idx="141">
                  <c:v>1.2483890249130751</c:v>
                </c:pt>
                <c:pt idx="142">
                  <c:v>1.2385257863871111</c:v>
                </c:pt>
                <c:pt idx="143">
                  <c:v>1.2285573435331019</c:v>
                </c:pt>
                <c:pt idx="144">
                  <c:v>1.2185458452397788</c:v>
                </c:pt>
                <c:pt idx="145">
                  <c:v>1.2085544994205315</c:v>
                </c:pt>
                <c:pt idx="146">
                  <c:v>1.1986460031736019</c:v>
                </c:pt>
                <c:pt idx="147">
                  <c:v>1.1888809987360096</c:v>
                </c:pt>
                <c:pt idx="148">
                  <c:v>1.1793166328709812</c:v>
                </c:pt>
                <c:pt idx="149">
                  <c:v>1.1700052886640075</c:v>
                </c:pt>
                <c:pt idx="150">
                  <c:v>1.1609935446258906</c:v>
                </c:pt>
                <c:pt idx="151">
                  <c:v>1.1523213981912865</c:v>
                </c:pt>
                <c:pt idx="152">
                  <c:v>1.144021771181327</c:v>
                </c:pt>
                <c:pt idx="153">
                  <c:v>1.1361202956275238</c:v>
                </c:pt>
                <c:pt idx="154">
                  <c:v>1.1286353613389017</c:v>
                </c:pt>
                <c:pt idx="155">
                  <c:v>1.1215783930766912</c:v>
                </c:pt>
                <c:pt idx="156">
                  <c:v>1.1149543159424824</c:v>
                </c:pt>
                <c:pt idx="157">
                  <c:v>1.1087621627598689</c:v>
                </c:pt>
                <c:pt idx="158">
                  <c:v>1.1029957765030272</c:v>
                </c:pt>
                <c:pt idx="159">
                  <c:v>1.0976445634980041</c:v>
                </c:pt>
                <c:pt idx="160">
                  <c:v>1.0926942582892192</c:v>
                </c:pt>
                <c:pt idx="161">
                  <c:v>1.0881276677699967</c:v>
                </c:pt>
                <c:pt idx="162">
                  <c:v>1.0839253695398761</c:v>
                </c:pt>
                <c:pt idx="163">
                  <c:v>1.0800663467449316</c:v>
                </c:pt>
                <c:pt idx="164">
                  <c:v>1.0765285483454567</c:v>
                </c:pt>
                <c:pt idx="165">
                  <c:v>1.0732893694994876</c:v>
                </c:pt>
                <c:pt idx="166">
                  <c:v>1.0703260513871198</c:v>
                </c:pt>
                <c:pt idx="167">
                  <c:v>1.0676160033048925</c:v>
                </c:pt>
                <c:pt idx="168">
                  <c:v>1.0651370523062649</c:v>
                </c:pt>
                <c:pt idx="169">
                  <c:v>1.0628676271888422</c:v>
                </c:pt>
                <c:pt idx="170">
                  <c:v>1.0607868843961024</c:v>
                </c:pt>
                <c:pt idx="171">
                  <c:v>1.05887478358066</c:v>
                </c:pt>
                <c:pt idx="172">
                  <c:v>1.0571121203262051</c:v>
                </c:pt>
                <c:pt idx="173">
                  <c:v>1.0554805229844537</c:v>
                </c:pt>
                <c:pt idx="174">
                  <c:v>1.0539624198655719</c:v>
                </c:pt>
                <c:pt idx="175">
                  <c:v>1.0525409822144551</c:v>
                </c:pt>
                <c:pt idx="176">
                  <c:v>1.0512000475771583</c:v>
                </c:pt>
                <c:pt idx="177">
                  <c:v>1.0499240273580757</c:v>
                </c:pt>
                <c:pt idx="178">
                  <c:v>1.0486978016198065</c:v>
                </c:pt>
                <c:pt idx="179">
                  <c:v>1.0475066035023506</c:v>
                </c:pt>
                <c:pt idx="180">
                  <c:v>1.0463358950457307</c:v>
                </c:pt>
                <c:pt idx="181">
                  <c:v>1.0451712356937073</c:v>
                </c:pt>
                <c:pt idx="182">
                  <c:v>1.0439981443354083</c:v>
                </c:pt>
                <c:pt idx="183">
                  <c:v>1.0428019554039625</c:v>
                </c:pt>
                <c:pt idx="184">
                  <c:v>1.0415676692935281</c:v>
                </c:pt>
                <c:pt idx="185">
                  <c:v>1.0402797971757098</c:v>
                </c:pt>
                <c:pt idx="186">
                  <c:v>1.0389222001917138</c:v>
                </c:pt>
                <c:pt idx="187">
                  <c:v>1.0374779229677034</c:v>
                </c:pt>
                <c:pt idx="188">
                  <c:v>1.0359290214496546</c:v>
                </c:pt>
                <c:pt idx="189">
                  <c:v>1.0342563851844782</c:v>
                </c:pt>
                <c:pt idx="190">
                  <c:v>1.0324395543923024</c:v>
                </c:pt>
                <c:pt idx="191">
                  <c:v>1.0304565324881956</c:v>
                </c:pt>
                <c:pt idx="192">
                  <c:v>1.0282835951293103</c:v>
                </c:pt>
                <c:pt idx="193">
                  <c:v>1.0258950973949437</c:v>
                </c:pt>
                <c:pt idx="194">
                  <c:v>1.0232632813612783</c:v>
                </c:pt>
                <c:pt idx="195">
                  <c:v>1.0203580871164772</c:v>
                </c:pt>
                <c:pt idx="196">
                  <c:v>1.0171469711779018</c:v>
                </c:pt>
                <c:pt idx="197">
                  <c:v>1.0135947373172209</c:v>
                </c:pt>
                <c:pt idx="198">
                  <c:v>1.0096633859564197</c:v>
                </c:pt>
                <c:pt idx="199">
                  <c:v>1.0053119895393052</c:v>
                </c:pt>
                <c:pt idx="200">
                  <c:v>1.000496602561475</c:v>
                </c:pt>
                <c:pt idx="201">
                  <c:v>0.99517021618624879</c:v>
                </c:pt>
                <c:pt idx="202">
                  <c:v>0.98928276848706131</c:v>
                </c:pt>
                <c:pt idx="203">
                  <c:v>0.98278122221126163</c:v>
                </c:pt>
                <c:pt idx="204">
                  <c:v>0.9756097223998389</c:v>
                </c:pt>
                <c:pt idx="205">
                  <c:v>0.96770984604133337</c:v>
                </c:pt>
                <c:pt idx="206">
                  <c:v>0.95902095499046258</c:v>
                </c:pt>
                <c:pt idx="207">
                  <c:v>0.94948066145001175</c:v>
                </c:pt>
                <c:pt idx="208">
                  <c:v>0.93902541223357106</c:v>
                </c:pt>
                <c:pt idx="209">
                  <c:v>0.92759119369266996</c:v>
                </c:pt>
                <c:pt idx="210">
                  <c:v>0.915114353599219</c:v>
                </c:pt>
                <c:pt idx="211">
                  <c:v>0.90153252955357355</c:v>
                </c:pt>
                <c:pt idx="212">
                  <c:v>0.88678566593795749</c:v>
                </c:pt>
                <c:pt idx="213">
                  <c:v>0.87081709353432935</c:v>
                </c:pt>
                <c:pt idx="214">
                  <c:v>0.85357463832605263</c:v>
                </c:pt>
                <c:pt idx="215">
                  <c:v>0.83501171948213937</c:v>
                </c:pt>
                <c:pt idx="216">
                  <c:v>0.8150883919074452</c:v>
                </c:pt>
                <c:pt idx="217">
                  <c:v>0.79377228679654843</c:v>
                </c:pt>
                <c:pt idx="218">
                  <c:v>0.77103940493116185</c:v>
                </c:pt>
                <c:pt idx="219">
                  <c:v>0.74687472228356655</c:v>
                </c:pt>
                <c:pt idx="220">
                  <c:v>0.72127257571360881</c:v>
                </c:pt>
                <c:pt idx="221">
                  <c:v>0.69423680763548123</c:v>
                </c:pt>
                <c:pt idx="222">
                  <c:v>0.66578066156443383</c:v>
                </c:pt>
                <c:pt idx="223">
                  <c:v>0.63592643424496098</c:v>
                </c:pt>
                <c:pt idx="224">
                  <c:v>0.60470490331587123</c:v>
                </c:pt>
                <c:pt idx="225">
                  <c:v>0.57215456096515394</c:v>
                </c:pt>
                <c:pt idx="226">
                  <c:v>0.53832069279431494</c:v>
                </c:pt>
                <c:pt idx="227">
                  <c:v>0.50325434653877388</c:v>
                </c:pt>
                <c:pt idx="228">
                  <c:v>0.46701123718771254</c:v>
                </c:pt>
                <c:pt idx="229">
                  <c:v>0.42965063362367595</c:v>
                </c:pt>
                <c:pt idx="230">
                  <c:v>0.39123426769260966</c:v>
                </c:pt>
                <c:pt idx="231">
                  <c:v>0.35182530036031162</c:v>
                </c:pt>
                <c:pt idx="232">
                  <c:v>0.31148737213539707</c:v>
                </c:pt>
                <c:pt idx="233">
                  <c:v>0.27028375703485952</c:v>
                </c:pt>
                <c:pt idx="234">
                  <c:v>0.22827663171313653</c:v>
                </c:pt>
                <c:pt idx="235">
                  <c:v>0.18552646448024601</c:v>
                </c:pt>
                <c:pt idx="236">
                  <c:v>0.14209152312781079</c:v>
                </c:pt>
                <c:pt idx="237">
                  <c:v>9.8027495921286442E-2</c:v>
                </c:pt>
                <c:pt idx="238">
                  <c:v>5.3387216817636488E-2</c:v>
                </c:pt>
                <c:pt idx="239">
                  <c:v>8.2204838402675836E-3</c:v>
                </c:pt>
                <c:pt idx="240">
                  <c:v>-3.742604156959211E-2</c:v>
                </c:pt>
                <c:pt idx="241">
                  <c:v>-8.3508866693621384E-2</c:v>
                </c:pt>
                <c:pt idx="242">
                  <c:v>-0.12998764329714727</c:v>
                </c:pt>
                <c:pt idx="243">
                  <c:v>-0.17682509835307736</c:v>
                </c:pt>
                <c:pt idx="244">
                  <c:v>-0.22398693000421202</c:v>
                </c:pt>
                <c:pt idx="245">
                  <c:v>-0.27144167781982681</c:v>
                </c:pt>
                <c:pt idx="246">
                  <c:v>-0.31916057513408602</c:v>
                </c:pt>
                <c:pt idx="247">
                  <c:v>-0.36711739001106952</c:v>
                </c:pt>
                <c:pt idx="248">
                  <c:v>-0.41528826021460852</c:v>
                </c:pt>
                <c:pt idx="249">
                  <c:v>-0.46365152650173075</c:v>
                </c:pt>
                <c:pt idx="250">
                  <c:v>-0.5121875676221409</c:v>
                </c:pt>
                <c:pt idx="251">
                  <c:v>-0.56087863959737083</c:v>
                </c:pt>
                <c:pt idx="252">
                  <c:v>-0.60970872116882968</c:v>
                </c:pt>
                <c:pt idx="253">
                  <c:v>-0.65866336673571413</c:v>
                </c:pt>
                <c:pt idx="254">
                  <c:v>-0.70772956764043915</c:v>
                </c:pt>
                <c:pt idx="255">
                  <c:v>-0.75689562228844509</c:v>
                </c:pt>
                <c:pt idx="256">
                  <c:v>-0.80615101529817368</c:v>
                </c:pt>
                <c:pt idx="257">
                  <c:v>-0.85548630565347772</c:v>
                </c:pt>
                <c:pt idx="258">
                  <c:v>-0.90489302366343283</c:v>
                </c:pt>
                <c:pt idx="259">
                  <c:v>-0.9543635764133378</c:v>
                </c:pt>
                <c:pt idx="260">
                  <c:v>-3.7426041569559025E-2</c:v>
                </c:pt>
                <c:pt idx="261">
                  <c:v>-8.3508866693588049E-2</c:v>
                </c:pt>
                <c:pt idx="262">
                  <c:v>-0.1299876432971136</c:v>
                </c:pt>
                <c:pt idx="263">
                  <c:v>-0.17682509835304347</c:v>
                </c:pt>
                <c:pt idx="264">
                  <c:v>-0.22398693000417788</c:v>
                </c:pt>
                <c:pt idx="265">
                  <c:v>-0.2714416778197925</c:v>
                </c:pt>
                <c:pt idx="266">
                  <c:v>-0.31916057513405138</c:v>
                </c:pt>
                <c:pt idx="267">
                  <c:v>-0.36711739001103477</c:v>
                </c:pt>
                <c:pt idx="268">
                  <c:v>-0.41528826021457377</c:v>
                </c:pt>
                <c:pt idx="269">
                  <c:v>-0.46365152650169578</c:v>
                </c:pt>
                <c:pt idx="270">
                  <c:v>-0.51218756762210571</c:v>
                </c:pt>
                <c:pt idx="271">
                  <c:v>-0.56087863959733553</c:v>
                </c:pt>
                <c:pt idx="272">
                  <c:v>-0.60970872116879427</c:v>
                </c:pt>
                <c:pt idx="273">
                  <c:v>-0.65866336673567871</c:v>
                </c:pt>
                <c:pt idx="274">
                  <c:v>-0.70772956764040362</c:v>
                </c:pt>
                <c:pt idx="275">
                  <c:v>-0.75689562228840956</c:v>
                </c:pt>
                <c:pt idx="276">
                  <c:v>-0.80615101529813804</c:v>
                </c:pt>
                <c:pt idx="277">
                  <c:v>-0.85548630565344186</c:v>
                </c:pt>
                <c:pt idx="278">
                  <c:v>-0.90489302366339719</c:v>
                </c:pt>
                <c:pt idx="279">
                  <c:v>-0.95436357641330194</c:v>
                </c:pt>
                <c:pt idx="280">
                  <c:v>-1.0038911613067381</c:v>
                </c:pt>
                <c:pt idx="281">
                  <c:v>-3.7426041569559025E-2</c:v>
                </c:pt>
                <c:pt idx="282">
                  <c:v>-8.3508866693588049E-2</c:v>
                </c:pt>
                <c:pt idx="283">
                  <c:v>-0.1299876432971136</c:v>
                </c:pt>
                <c:pt idx="284">
                  <c:v>-0.17682509835304347</c:v>
                </c:pt>
                <c:pt idx="285">
                  <c:v>-0.22398693000417788</c:v>
                </c:pt>
                <c:pt idx="286">
                  <c:v>-0.2714416778197925</c:v>
                </c:pt>
                <c:pt idx="287">
                  <c:v>-0.31916057513405138</c:v>
                </c:pt>
                <c:pt idx="288">
                  <c:v>-0.36711739001103477</c:v>
                </c:pt>
                <c:pt idx="289">
                  <c:v>-0.41528826021457377</c:v>
                </c:pt>
                <c:pt idx="290">
                  <c:v>-0.46365152650169578</c:v>
                </c:pt>
                <c:pt idx="291">
                  <c:v>-0.51218756762210571</c:v>
                </c:pt>
                <c:pt idx="292">
                  <c:v>-0.56087863959733553</c:v>
                </c:pt>
                <c:pt idx="293">
                  <c:v>-0.60970872116879427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5D1-4B2A-9478-FE111290FF25}"/>
            </c:ext>
          </c:extLst>
        </c:ser>
        <c:ser>
          <c:idx val="4"/>
          <c:order val="3"/>
          <c:tx>
            <c:strRef>
              <c:f>'Ag-tiossulfato'!$S$48</c:f>
              <c:strCache>
                <c:ptCount val="1"/>
                <c:pt idx="0">
                  <c:v>1.00E-02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'Ag-tiossulfato'!$A$51:$A$344</c:f>
              <c:numCache>
                <c:formatCode>General</c:formatCode>
                <c:ptCount val="294"/>
                <c:pt idx="0">
                  <c:v>-12</c:v>
                </c:pt>
                <c:pt idx="1">
                  <c:v>-11.95</c:v>
                </c:pt>
                <c:pt idx="2">
                  <c:v>-11.899999999999999</c:v>
                </c:pt>
                <c:pt idx="3">
                  <c:v>-11.849999999999998</c:v>
                </c:pt>
                <c:pt idx="4">
                  <c:v>-11.799999999999997</c:v>
                </c:pt>
                <c:pt idx="5">
                  <c:v>-11.749999999999996</c:v>
                </c:pt>
                <c:pt idx="6">
                  <c:v>-11.699999999999996</c:v>
                </c:pt>
                <c:pt idx="7">
                  <c:v>-11.649999999999995</c:v>
                </c:pt>
                <c:pt idx="8">
                  <c:v>-11.599999999999994</c:v>
                </c:pt>
                <c:pt idx="9">
                  <c:v>-11.549999999999994</c:v>
                </c:pt>
                <c:pt idx="10">
                  <c:v>-11.499999999999993</c:v>
                </c:pt>
                <c:pt idx="11">
                  <c:v>-11.449999999999992</c:v>
                </c:pt>
                <c:pt idx="12">
                  <c:v>-11.399999999999991</c:v>
                </c:pt>
                <c:pt idx="13">
                  <c:v>-11.349999999999991</c:v>
                </c:pt>
                <c:pt idx="14">
                  <c:v>-11.29999999999999</c:v>
                </c:pt>
                <c:pt idx="15">
                  <c:v>-11.249999999999989</c:v>
                </c:pt>
                <c:pt idx="16">
                  <c:v>-11.199999999999989</c:v>
                </c:pt>
                <c:pt idx="17">
                  <c:v>-11.149999999999988</c:v>
                </c:pt>
                <c:pt idx="18">
                  <c:v>-11.099999999999987</c:v>
                </c:pt>
                <c:pt idx="19">
                  <c:v>-11.049999999999986</c:v>
                </c:pt>
                <c:pt idx="20">
                  <c:v>-10.999999999999986</c:v>
                </c:pt>
                <c:pt idx="21">
                  <c:v>-10.949999999999985</c:v>
                </c:pt>
                <c:pt idx="22">
                  <c:v>-10.899999999999984</c:v>
                </c:pt>
                <c:pt idx="23">
                  <c:v>-10.849999999999984</c:v>
                </c:pt>
                <c:pt idx="24">
                  <c:v>-10.799999999999983</c:v>
                </c:pt>
                <c:pt idx="25">
                  <c:v>-10.749999999999982</c:v>
                </c:pt>
                <c:pt idx="26">
                  <c:v>-10.699999999999982</c:v>
                </c:pt>
                <c:pt idx="27">
                  <c:v>-10.649999999999981</c:v>
                </c:pt>
                <c:pt idx="28">
                  <c:v>-10.59999999999998</c:v>
                </c:pt>
                <c:pt idx="29">
                  <c:v>-10.549999999999979</c:v>
                </c:pt>
                <c:pt idx="30">
                  <c:v>-10.499999999999979</c:v>
                </c:pt>
                <c:pt idx="31">
                  <c:v>-10.449999999999978</c:v>
                </c:pt>
                <c:pt idx="32">
                  <c:v>-10.399999999999977</c:v>
                </c:pt>
                <c:pt idx="33">
                  <c:v>-10.349999999999977</c:v>
                </c:pt>
                <c:pt idx="34">
                  <c:v>-10.299999999999976</c:v>
                </c:pt>
                <c:pt idx="35">
                  <c:v>-10.249999999999975</c:v>
                </c:pt>
                <c:pt idx="36">
                  <c:v>-10.199999999999974</c:v>
                </c:pt>
                <c:pt idx="37">
                  <c:v>-10.149999999999974</c:v>
                </c:pt>
                <c:pt idx="38">
                  <c:v>-10.099999999999973</c:v>
                </c:pt>
                <c:pt idx="39">
                  <c:v>-10.049999999999972</c:v>
                </c:pt>
                <c:pt idx="40">
                  <c:v>-9.9999999999999716</c:v>
                </c:pt>
                <c:pt idx="41">
                  <c:v>-9.9499999999999709</c:v>
                </c:pt>
                <c:pt idx="42">
                  <c:v>-9.8999999999999702</c:v>
                </c:pt>
                <c:pt idx="43">
                  <c:v>-9.8499999999999694</c:v>
                </c:pt>
                <c:pt idx="44">
                  <c:v>-9.7999999999999687</c:v>
                </c:pt>
                <c:pt idx="45">
                  <c:v>-9.749999999999968</c:v>
                </c:pt>
                <c:pt idx="46">
                  <c:v>-9.6999999999999673</c:v>
                </c:pt>
                <c:pt idx="47">
                  <c:v>-9.6499999999999666</c:v>
                </c:pt>
                <c:pt idx="48">
                  <c:v>-9.5999999999999659</c:v>
                </c:pt>
                <c:pt idx="49">
                  <c:v>-9.5499999999999652</c:v>
                </c:pt>
                <c:pt idx="50">
                  <c:v>-9.4999999999999645</c:v>
                </c:pt>
                <c:pt idx="51">
                  <c:v>-9.4499999999999638</c:v>
                </c:pt>
                <c:pt idx="52">
                  <c:v>-9.3999999999999631</c:v>
                </c:pt>
                <c:pt idx="53">
                  <c:v>-9.3499999999999623</c:v>
                </c:pt>
                <c:pt idx="54">
                  <c:v>-9.2999999999999616</c:v>
                </c:pt>
                <c:pt idx="55">
                  <c:v>-9.2499999999999609</c:v>
                </c:pt>
                <c:pt idx="56">
                  <c:v>-9.1999999999999602</c:v>
                </c:pt>
                <c:pt idx="57">
                  <c:v>-9.1499999999999595</c:v>
                </c:pt>
                <c:pt idx="58">
                  <c:v>-9.0999999999999588</c:v>
                </c:pt>
                <c:pt idx="59">
                  <c:v>-9.0499999999999581</c:v>
                </c:pt>
                <c:pt idx="60">
                  <c:v>-8.9999999999999574</c:v>
                </c:pt>
                <c:pt idx="61">
                  <c:v>-8.9499999999999567</c:v>
                </c:pt>
                <c:pt idx="62">
                  <c:v>-8.8999999999999559</c:v>
                </c:pt>
                <c:pt idx="63">
                  <c:v>-8.8499999999999552</c:v>
                </c:pt>
                <c:pt idx="64">
                  <c:v>-8.7999999999999545</c:v>
                </c:pt>
                <c:pt idx="65">
                  <c:v>-8.7499999999999538</c:v>
                </c:pt>
                <c:pt idx="66">
                  <c:v>-8.6999999999999531</c:v>
                </c:pt>
                <c:pt idx="67">
                  <c:v>-8.6499999999999524</c:v>
                </c:pt>
                <c:pt idx="68">
                  <c:v>-8.5999999999999517</c:v>
                </c:pt>
                <c:pt idx="69">
                  <c:v>-8.549999999999951</c:v>
                </c:pt>
                <c:pt idx="70">
                  <c:v>-8.4999999999999503</c:v>
                </c:pt>
                <c:pt idx="71">
                  <c:v>-8.4499999999999496</c:v>
                </c:pt>
                <c:pt idx="72">
                  <c:v>-8.3999999999999488</c:v>
                </c:pt>
                <c:pt idx="73">
                  <c:v>-8.3499999999999481</c:v>
                </c:pt>
                <c:pt idx="74">
                  <c:v>-8.2999999999999474</c:v>
                </c:pt>
                <c:pt idx="75">
                  <c:v>-8.2499999999999467</c:v>
                </c:pt>
                <c:pt idx="76">
                  <c:v>-8.199999999999946</c:v>
                </c:pt>
                <c:pt idx="77">
                  <c:v>-8.1499999999999453</c:v>
                </c:pt>
                <c:pt idx="78">
                  <c:v>-8.0999999999999446</c:v>
                </c:pt>
                <c:pt idx="79">
                  <c:v>-8.0499999999999439</c:v>
                </c:pt>
                <c:pt idx="80">
                  <c:v>-7.999999999999944</c:v>
                </c:pt>
                <c:pt idx="81">
                  <c:v>-7.9499999999999442</c:v>
                </c:pt>
                <c:pt idx="82">
                  <c:v>-7.8999999999999444</c:v>
                </c:pt>
                <c:pt idx="83">
                  <c:v>-7.8499999999999446</c:v>
                </c:pt>
                <c:pt idx="84">
                  <c:v>-7.7999999999999448</c:v>
                </c:pt>
                <c:pt idx="85">
                  <c:v>-7.7499999999999449</c:v>
                </c:pt>
                <c:pt idx="86">
                  <c:v>-7.6999999999999451</c:v>
                </c:pt>
                <c:pt idx="87">
                  <c:v>-7.6499999999999453</c:v>
                </c:pt>
                <c:pt idx="88">
                  <c:v>-7.5999999999999455</c:v>
                </c:pt>
                <c:pt idx="89">
                  <c:v>-7.5499999999999456</c:v>
                </c:pt>
                <c:pt idx="90">
                  <c:v>-7.4999999999999458</c:v>
                </c:pt>
                <c:pt idx="91">
                  <c:v>-7.449999999999946</c:v>
                </c:pt>
                <c:pt idx="92">
                  <c:v>-7.3999999999999462</c:v>
                </c:pt>
                <c:pt idx="93">
                  <c:v>-7.3499999999999464</c:v>
                </c:pt>
                <c:pt idx="94">
                  <c:v>-7.2999999999999465</c:v>
                </c:pt>
                <c:pt idx="95">
                  <c:v>-7.2499999999999467</c:v>
                </c:pt>
                <c:pt idx="96">
                  <c:v>-7.1999999999999469</c:v>
                </c:pt>
                <c:pt idx="97">
                  <c:v>-7.1499999999999471</c:v>
                </c:pt>
                <c:pt idx="98">
                  <c:v>-7.0999999999999472</c:v>
                </c:pt>
                <c:pt idx="99">
                  <c:v>-7.0499999999999474</c:v>
                </c:pt>
                <c:pt idx="100">
                  <c:v>-6.9999999999999476</c:v>
                </c:pt>
                <c:pt idx="101">
                  <c:v>-6.9499999999999478</c:v>
                </c:pt>
                <c:pt idx="102">
                  <c:v>-6.899999999999948</c:v>
                </c:pt>
                <c:pt idx="103">
                  <c:v>-6.8499999999999481</c:v>
                </c:pt>
                <c:pt idx="104">
                  <c:v>-6.7999999999999483</c:v>
                </c:pt>
                <c:pt idx="105">
                  <c:v>-6.7499999999999485</c:v>
                </c:pt>
                <c:pt idx="106">
                  <c:v>-6.6999999999999487</c:v>
                </c:pt>
                <c:pt idx="107">
                  <c:v>-6.6499999999999488</c:v>
                </c:pt>
                <c:pt idx="108">
                  <c:v>-6.599999999999949</c:v>
                </c:pt>
                <c:pt idx="109">
                  <c:v>-6.5499999999999492</c:v>
                </c:pt>
                <c:pt idx="110">
                  <c:v>-6.4999999999999494</c:v>
                </c:pt>
                <c:pt idx="111">
                  <c:v>-6.4499999999999496</c:v>
                </c:pt>
                <c:pt idx="112">
                  <c:v>-6.3999999999999497</c:v>
                </c:pt>
                <c:pt idx="113">
                  <c:v>-6.3499999999999499</c:v>
                </c:pt>
                <c:pt idx="114">
                  <c:v>-6.2999999999999501</c:v>
                </c:pt>
                <c:pt idx="115">
                  <c:v>-6.2499999999999503</c:v>
                </c:pt>
                <c:pt idx="116">
                  <c:v>-6.1999999999999504</c:v>
                </c:pt>
                <c:pt idx="117">
                  <c:v>-6.1499999999999506</c:v>
                </c:pt>
                <c:pt idx="118">
                  <c:v>-6.0999999999999508</c:v>
                </c:pt>
                <c:pt idx="119">
                  <c:v>-6.049999999999951</c:v>
                </c:pt>
                <c:pt idx="120">
                  <c:v>-5.9999999999999512</c:v>
                </c:pt>
                <c:pt idx="121">
                  <c:v>-5.9499999999999513</c:v>
                </c:pt>
                <c:pt idx="122">
                  <c:v>-5.8999999999999515</c:v>
                </c:pt>
                <c:pt idx="123">
                  <c:v>-5.8499999999999517</c:v>
                </c:pt>
                <c:pt idx="124">
                  <c:v>-5.7999999999999519</c:v>
                </c:pt>
                <c:pt idx="125">
                  <c:v>-5.749999999999952</c:v>
                </c:pt>
                <c:pt idx="126">
                  <c:v>-5.6999999999999522</c:v>
                </c:pt>
                <c:pt idx="127">
                  <c:v>-5.6499999999999524</c:v>
                </c:pt>
                <c:pt idx="128">
                  <c:v>-5.5999999999999526</c:v>
                </c:pt>
                <c:pt idx="129">
                  <c:v>-5.5499999999999527</c:v>
                </c:pt>
                <c:pt idx="130">
                  <c:v>-5.4999999999999529</c:v>
                </c:pt>
                <c:pt idx="131">
                  <c:v>-5.4499999999999531</c:v>
                </c:pt>
                <c:pt idx="132">
                  <c:v>-5.3999999999999533</c:v>
                </c:pt>
                <c:pt idx="133">
                  <c:v>-5.3499999999999535</c:v>
                </c:pt>
                <c:pt idx="134">
                  <c:v>-5.2999999999999536</c:v>
                </c:pt>
                <c:pt idx="135">
                  <c:v>-5.2499999999999538</c:v>
                </c:pt>
                <c:pt idx="136">
                  <c:v>-5.199999999999954</c:v>
                </c:pt>
                <c:pt idx="137">
                  <c:v>-5.1499999999999542</c:v>
                </c:pt>
                <c:pt idx="138">
                  <c:v>-5.0999999999999543</c:v>
                </c:pt>
                <c:pt idx="139">
                  <c:v>-5.0499999999999545</c:v>
                </c:pt>
                <c:pt idx="140">
                  <c:v>-4.9999999999999547</c:v>
                </c:pt>
                <c:pt idx="141">
                  <c:v>-4.9499999999999549</c:v>
                </c:pt>
                <c:pt idx="142">
                  <c:v>-4.8999999999999551</c:v>
                </c:pt>
                <c:pt idx="143">
                  <c:v>-4.8499999999999552</c:v>
                </c:pt>
                <c:pt idx="144">
                  <c:v>-4.7999999999999554</c:v>
                </c:pt>
                <c:pt idx="145">
                  <c:v>-4.7499999999999556</c:v>
                </c:pt>
                <c:pt idx="146">
                  <c:v>-4.6999999999999558</c:v>
                </c:pt>
                <c:pt idx="147">
                  <c:v>-4.6499999999999559</c:v>
                </c:pt>
                <c:pt idx="148">
                  <c:v>-4.5999999999999561</c:v>
                </c:pt>
                <c:pt idx="149">
                  <c:v>-4.5499999999999563</c:v>
                </c:pt>
                <c:pt idx="150">
                  <c:v>-4.4999999999999565</c:v>
                </c:pt>
                <c:pt idx="151">
                  <c:v>-4.4499999999999567</c:v>
                </c:pt>
                <c:pt idx="152">
                  <c:v>-4.3999999999999568</c:v>
                </c:pt>
                <c:pt idx="153">
                  <c:v>-4.349999999999957</c:v>
                </c:pt>
                <c:pt idx="154">
                  <c:v>-4.2999999999999572</c:v>
                </c:pt>
                <c:pt idx="155">
                  <c:v>-4.2499999999999574</c:v>
                </c:pt>
                <c:pt idx="156">
                  <c:v>-4.1999999999999575</c:v>
                </c:pt>
                <c:pt idx="157">
                  <c:v>-4.1499999999999577</c:v>
                </c:pt>
                <c:pt idx="158">
                  <c:v>-4.0999999999999579</c:v>
                </c:pt>
                <c:pt idx="159">
                  <c:v>-4.0499999999999581</c:v>
                </c:pt>
                <c:pt idx="160">
                  <c:v>-3.9999999999999583</c:v>
                </c:pt>
                <c:pt idx="161">
                  <c:v>-3.9499999999999584</c:v>
                </c:pt>
                <c:pt idx="162">
                  <c:v>-3.8999999999999586</c:v>
                </c:pt>
                <c:pt idx="163">
                  <c:v>-3.8499999999999588</c:v>
                </c:pt>
                <c:pt idx="164">
                  <c:v>-3.799999999999959</c:v>
                </c:pt>
                <c:pt idx="165">
                  <c:v>-3.7499999999999591</c:v>
                </c:pt>
                <c:pt idx="166">
                  <c:v>-3.6999999999999593</c:v>
                </c:pt>
                <c:pt idx="167">
                  <c:v>-3.6499999999999595</c:v>
                </c:pt>
                <c:pt idx="168">
                  <c:v>-3.5999999999999597</c:v>
                </c:pt>
                <c:pt idx="169">
                  <c:v>-3.5499999999999599</c:v>
                </c:pt>
                <c:pt idx="170">
                  <c:v>-3.49999999999996</c:v>
                </c:pt>
                <c:pt idx="171">
                  <c:v>-3.4499999999999602</c:v>
                </c:pt>
                <c:pt idx="172">
                  <c:v>-3.3999999999999604</c:v>
                </c:pt>
                <c:pt idx="173">
                  <c:v>-3.3499999999999606</c:v>
                </c:pt>
                <c:pt idx="174">
                  <c:v>-3.2999999999999607</c:v>
                </c:pt>
                <c:pt idx="175">
                  <c:v>-3.2499999999999609</c:v>
                </c:pt>
                <c:pt idx="176">
                  <c:v>-3.1999999999999611</c:v>
                </c:pt>
                <c:pt idx="177">
                  <c:v>-3.1499999999999613</c:v>
                </c:pt>
                <c:pt idx="178">
                  <c:v>-3.0999999999999615</c:v>
                </c:pt>
                <c:pt idx="179">
                  <c:v>-3.0499999999999616</c:v>
                </c:pt>
                <c:pt idx="180">
                  <c:v>-2.9999999999999618</c:v>
                </c:pt>
                <c:pt idx="181">
                  <c:v>-2.949999999999962</c:v>
                </c:pt>
                <c:pt idx="182">
                  <c:v>-2.8999999999999622</c:v>
                </c:pt>
                <c:pt idx="183">
                  <c:v>-2.8499999999999623</c:v>
                </c:pt>
                <c:pt idx="184">
                  <c:v>-2.7999999999999625</c:v>
                </c:pt>
                <c:pt idx="185">
                  <c:v>-2.7499999999999627</c:v>
                </c:pt>
                <c:pt idx="186">
                  <c:v>-2.6999999999999629</c:v>
                </c:pt>
                <c:pt idx="187">
                  <c:v>-2.6499999999999631</c:v>
                </c:pt>
                <c:pt idx="188">
                  <c:v>-2.5999999999999632</c:v>
                </c:pt>
                <c:pt idx="189">
                  <c:v>-2.5499999999999634</c:v>
                </c:pt>
                <c:pt idx="190">
                  <c:v>-2.4999999999999636</c:v>
                </c:pt>
                <c:pt idx="191">
                  <c:v>-2.4499999999999638</c:v>
                </c:pt>
                <c:pt idx="192">
                  <c:v>-2.3999999999999639</c:v>
                </c:pt>
                <c:pt idx="193">
                  <c:v>-2.3499999999999641</c:v>
                </c:pt>
                <c:pt idx="194">
                  <c:v>-2.2999999999999643</c:v>
                </c:pt>
                <c:pt idx="195">
                  <c:v>-2.2499999999999645</c:v>
                </c:pt>
                <c:pt idx="196">
                  <c:v>-2.1999999999999647</c:v>
                </c:pt>
                <c:pt idx="197">
                  <c:v>-2.1499999999999648</c:v>
                </c:pt>
                <c:pt idx="198">
                  <c:v>-2.099999999999965</c:v>
                </c:pt>
                <c:pt idx="199">
                  <c:v>-2.0499999999999652</c:v>
                </c:pt>
                <c:pt idx="200">
                  <c:v>-1.9999999999999651</c:v>
                </c:pt>
                <c:pt idx="201">
                  <c:v>-1.9499999999999651</c:v>
                </c:pt>
                <c:pt idx="202">
                  <c:v>-1.8999999999999651</c:v>
                </c:pt>
                <c:pt idx="203">
                  <c:v>-1.849999999999965</c:v>
                </c:pt>
                <c:pt idx="204">
                  <c:v>-1.799999999999965</c:v>
                </c:pt>
                <c:pt idx="205">
                  <c:v>-1.7499999999999649</c:v>
                </c:pt>
                <c:pt idx="206">
                  <c:v>-1.6999999999999649</c:v>
                </c:pt>
                <c:pt idx="207">
                  <c:v>-1.6499999999999648</c:v>
                </c:pt>
                <c:pt idx="208">
                  <c:v>-1.5999999999999648</c:v>
                </c:pt>
                <c:pt idx="209">
                  <c:v>-1.5499999999999647</c:v>
                </c:pt>
                <c:pt idx="210">
                  <c:v>-1.4999999999999647</c:v>
                </c:pt>
                <c:pt idx="211">
                  <c:v>-1.4499999999999647</c:v>
                </c:pt>
                <c:pt idx="212">
                  <c:v>-1.3999999999999646</c:v>
                </c:pt>
                <c:pt idx="213">
                  <c:v>-1.3499999999999646</c:v>
                </c:pt>
                <c:pt idx="214">
                  <c:v>-1.2999999999999645</c:v>
                </c:pt>
                <c:pt idx="215">
                  <c:v>-1.2499999999999645</c:v>
                </c:pt>
                <c:pt idx="216">
                  <c:v>-1.1999999999999644</c:v>
                </c:pt>
                <c:pt idx="217">
                  <c:v>-1.1499999999999644</c:v>
                </c:pt>
                <c:pt idx="218">
                  <c:v>-1.0999999999999643</c:v>
                </c:pt>
                <c:pt idx="219">
                  <c:v>-1.0499999999999643</c:v>
                </c:pt>
                <c:pt idx="220">
                  <c:v>-0.99999999999996425</c:v>
                </c:pt>
                <c:pt idx="221">
                  <c:v>-0.94999999999996421</c:v>
                </c:pt>
                <c:pt idx="222">
                  <c:v>-0.89999999999996416</c:v>
                </c:pt>
                <c:pt idx="223">
                  <c:v>-0.84999999999996412</c:v>
                </c:pt>
                <c:pt idx="224">
                  <c:v>-0.79999999999996407</c:v>
                </c:pt>
                <c:pt idx="225">
                  <c:v>-0.74999999999996403</c:v>
                </c:pt>
                <c:pt idx="226">
                  <c:v>-0.69999999999996398</c:v>
                </c:pt>
                <c:pt idx="227">
                  <c:v>-0.64999999999996394</c:v>
                </c:pt>
                <c:pt idx="228">
                  <c:v>-0.5999999999999639</c:v>
                </c:pt>
                <c:pt idx="229">
                  <c:v>-0.54999999999996385</c:v>
                </c:pt>
                <c:pt idx="230">
                  <c:v>-0.49999999999996386</c:v>
                </c:pt>
                <c:pt idx="231">
                  <c:v>-0.44999999999996387</c:v>
                </c:pt>
                <c:pt idx="232">
                  <c:v>-0.39999999999996388</c:v>
                </c:pt>
                <c:pt idx="233">
                  <c:v>-0.3499999999999639</c:v>
                </c:pt>
                <c:pt idx="234">
                  <c:v>-0.29999999999996391</c:v>
                </c:pt>
                <c:pt idx="235">
                  <c:v>-0.24999999999996392</c:v>
                </c:pt>
                <c:pt idx="236">
                  <c:v>-0.19999999999996393</c:v>
                </c:pt>
                <c:pt idx="237">
                  <c:v>-0.14999999999996394</c:v>
                </c:pt>
                <c:pt idx="238">
                  <c:v>-9.9999999999963937E-2</c:v>
                </c:pt>
                <c:pt idx="239">
                  <c:v>-4.9999999999963934E-2</c:v>
                </c:pt>
                <c:pt idx="240">
                  <c:v>3.6068370512509773E-14</c:v>
                </c:pt>
                <c:pt idx="241">
                  <c:v>5.0000000000036071E-2</c:v>
                </c:pt>
                <c:pt idx="242">
                  <c:v>0.10000000000003607</c:v>
                </c:pt>
                <c:pt idx="243">
                  <c:v>0.15000000000003608</c:v>
                </c:pt>
                <c:pt idx="244">
                  <c:v>0.20000000000003609</c:v>
                </c:pt>
                <c:pt idx="245">
                  <c:v>0.25000000000003608</c:v>
                </c:pt>
                <c:pt idx="246">
                  <c:v>0.30000000000003607</c:v>
                </c:pt>
                <c:pt idx="247">
                  <c:v>0.35000000000003606</c:v>
                </c:pt>
                <c:pt idx="248">
                  <c:v>0.40000000000003605</c:v>
                </c:pt>
                <c:pt idx="249">
                  <c:v>0.45000000000003604</c:v>
                </c:pt>
                <c:pt idx="250">
                  <c:v>0.50000000000003608</c:v>
                </c:pt>
                <c:pt idx="251">
                  <c:v>0.55000000000003613</c:v>
                </c:pt>
                <c:pt idx="252">
                  <c:v>0.60000000000003617</c:v>
                </c:pt>
                <c:pt idx="253">
                  <c:v>0.65000000000003622</c:v>
                </c:pt>
                <c:pt idx="254">
                  <c:v>0.70000000000003626</c:v>
                </c:pt>
                <c:pt idx="255">
                  <c:v>0.7500000000000363</c:v>
                </c:pt>
                <c:pt idx="256">
                  <c:v>0.80000000000003635</c:v>
                </c:pt>
                <c:pt idx="257">
                  <c:v>0.85000000000003639</c:v>
                </c:pt>
                <c:pt idx="258">
                  <c:v>0.90000000000003644</c:v>
                </c:pt>
                <c:pt idx="259">
                  <c:v>0.95000000000003648</c:v>
                </c:pt>
                <c:pt idx="260">
                  <c:v>0</c:v>
                </c:pt>
                <c:pt idx="261">
                  <c:v>0.05</c:v>
                </c:pt>
                <c:pt idx="262">
                  <c:v>0.1</c:v>
                </c:pt>
                <c:pt idx="263">
                  <c:v>0.15000000000000002</c:v>
                </c:pt>
                <c:pt idx="264">
                  <c:v>0.2</c:v>
                </c:pt>
                <c:pt idx="265">
                  <c:v>0.25</c:v>
                </c:pt>
                <c:pt idx="266">
                  <c:v>0.3</c:v>
                </c:pt>
                <c:pt idx="267">
                  <c:v>0.35</c:v>
                </c:pt>
                <c:pt idx="268">
                  <c:v>0.39999999999999997</c:v>
                </c:pt>
                <c:pt idx="269">
                  <c:v>0.44999999999999996</c:v>
                </c:pt>
                <c:pt idx="270">
                  <c:v>0.49999999999999994</c:v>
                </c:pt>
                <c:pt idx="271">
                  <c:v>0.54999999999999993</c:v>
                </c:pt>
                <c:pt idx="272">
                  <c:v>0.6</c:v>
                </c:pt>
                <c:pt idx="273">
                  <c:v>0.65</c:v>
                </c:pt>
                <c:pt idx="274">
                  <c:v>0.70000000000000007</c:v>
                </c:pt>
                <c:pt idx="275">
                  <c:v>0.75000000000000011</c:v>
                </c:pt>
                <c:pt idx="276">
                  <c:v>0.80000000000000016</c:v>
                </c:pt>
                <c:pt idx="277">
                  <c:v>0.8500000000000002</c:v>
                </c:pt>
                <c:pt idx="278">
                  <c:v>0.90000000000000024</c:v>
                </c:pt>
                <c:pt idx="279">
                  <c:v>0.95000000000000029</c:v>
                </c:pt>
                <c:pt idx="280">
                  <c:v>1.0000000000000002</c:v>
                </c:pt>
                <c:pt idx="281">
                  <c:v>0</c:v>
                </c:pt>
                <c:pt idx="282">
                  <c:v>0.05</c:v>
                </c:pt>
                <c:pt idx="283">
                  <c:v>0.1</c:v>
                </c:pt>
                <c:pt idx="284">
                  <c:v>0.15000000000000002</c:v>
                </c:pt>
                <c:pt idx="285">
                  <c:v>0.2</c:v>
                </c:pt>
                <c:pt idx="286">
                  <c:v>0.25</c:v>
                </c:pt>
                <c:pt idx="287">
                  <c:v>0.3</c:v>
                </c:pt>
                <c:pt idx="288">
                  <c:v>0.35</c:v>
                </c:pt>
                <c:pt idx="289">
                  <c:v>0.39999999999999997</c:v>
                </c:pt>
                <c:pt idx="290">
                  <c:v>0.44999999999999996</c:v>
                </c:pt>
                <c:pt idx="291">
                  <c:v>0.49999999999999994</c:v>
                </c:pt>
                <c:pt idx="292">
                  <c:v>0.54999999999999993</c:v>
                </c:pt>
                <c:pt idx="293">
                  <c:v>0.6</c:v>
                </c:pt>
              </c:numCache>
            </c:numRef>
          </c:xVal>
          <c:yVal>
            <c:numRef>
              <c:f>'Ag-tiossulfato'!$S$51:$S$344</c:f>
              <c:numCache>
                <c:formatCode>0.00</c:formatCode>
                <c:ptCount val="294"/>
                <c:pt idx="0">
                  <c:v>2.0028481847693356</c:v>
                </c:pt>
                <c:pt idx="1">
                  <c:v>2.0031967421166352</c:v>
                </c:pt>
                <c:pt idx="2">
                  <c:v>2.0035880969531652</c:v>
                </c:pt>
                <c:pt idx="3">
                  <c:v>2.0040275410673321</c:v>
                </c:pt>
                <c:pt idx="4">
                  <c:v>2.0045210302232466</c:v>
                </c:pt>
                <c:pt idx="5">
                  <c:v>2.0050752700078438</c:v>
                </c:pt>
                <c:pt idx="6">
                  <c:v>2.0056978134441019</c:v>
                </c:pt>
                <c:pt idx="7">
                  <c:v>2.0063971721575542</c:v>
                </c:pt>
                <c:pt idx="8">
                  <c:v>2.0071829431996884</c:v>
                </c:pt>
                <c:pt idx="9">
                  <c:v>2.0080659540155184</c:v>
                </c:pt>
                <c:pt idx="10">
                  <c:v>2.009058428510583</c:v>
                </c:pt>
                <c:pt idx="11">
                  <c:v>2.0101741777469231</c:v>
                </c:pt>
                <c:pt idx="12">
                  <c:v>2.0114288195069037</c:v>
                </c:pt>
                <c:pt idx="13">
                  <c:v>2.0128400318457547</c:v>
                </c:pt>
                <c:pt idx="14">
                  <c:v>2.014427846858192</c:v>
                </c:pt>
                <c:pt idx="15">
                  <c:v>2.0162149922778076</c:v>
                </c:pt>
                <c:pt idx="16">
                  <c:v>2.0182272902993597</c:v>
                </c:pt>
                <c:pt idx="17">
                  <c:v>2.0204941252846229</c:v>
                </c:pt>
                <c:pt idx="18">
                  <c:v>2.0230489949479722</c:v>
                </c:pt>
                <c:pt idx="19">
                  <c:v>2.0259301634477187</c:v>
                </c:pt>
                <c:pt idx="20">
                  <c:v>2.0291814398545251</c:v>
                </c:pt>
                <c:pt idx="21">
                  <c:v>2.0328531121834241</c:v>
                </c:pt>
                <c:pt idx="22">
                  <c:v>2.037003076212712</c:v>
                </c:pt>
                <c:pt idx="23">
                  <c:v>2.0416982106183652</c:v>
                </c:pt>
                <c:pt idx="24">
                  <c:v>2.0470160669234421</c:v>
                </c:pt>
                <c:pt idx="25">
                  <c:v>2.0530469664915207</c:v>
                </c:pt>
                <c:pt idx="26">
                  <c:v>2.0598966304733568</c:v>
                </c:pt>
                <c:pt idx="27">
                  <c:v>2.0676895172061891</c:v>
                </c:pt>
                <c:pt idx="28">
                  <c:v>2.076573112933024</c:v>
                </c:pt>
                <c:pt idx="29">
                  <c:v>2.0867235286231161</c:v>
                </c:pt>
                <c:pt idx="30">
                  <c:v>2.0983529193855754</c:v>
                </c:pt>
                <c:pt idx="31">
                  <c:v>2.1117194998508064</c:v>
                </c:pt>
                <c:pt idx="32">
                  <c:v>2.1271413432014858</c:v>
                </c:pt>
                <c:pt idx="33">
                  <c:v>2.1450158408577442</c:v>
                </c:pt>
                <c:pt idx="34">
                  <c:v>2.1658478882414318</c:v>
                </c:pt>
                <c:pt idx="35">
                  <c:v>2.1902919968617933</c:v>
                </c:pt>
                <c:pt idx="36">
                  <c:v>2.219217556613434</c:v>
                </c:pt>
                <c:pt idx="37">
                  <c:v>2.253814500985412</c:v>
                </c:pt>
                <c:pt idx="38">
                  <c:v>2.2957737922772563</c:v>
                </c:pt>
                <c:pt idx="39">
                  <c:v>2.3476171065512386</c:v>
                </c:pt>
                <c:pt idx="40">
                  <c:v>2.4133538338082974</c:v>
                </c:pt>
                <c:pt idx="41">
                  <c:v>2.4999547259554977</c:v>
                </c:pt>
                <c:pt idx="42">
                  <c:v>2.6212779431902584</c:v>
                </c:pt>
                <c:pt idx="43">
                  <c:v>2.8119296653356507</c:v>
                </c:pt>
                <c:pt idx="44">
                  <c:v>3.2169266703948205</c:v>
                </c:pt>
                <c:pt idx="45">
                  <c:v>3.3768629337117115</c:v>
                </c:pt>
                <c:pt idx="46">
                  <c:v>2.811197211604425</c:v>
                </c:pt>
                <c:pt idx="47">
                  <c:v>2.5570034799784329</c:v>
                </c:pt>
                <c:pt idx="48">
                  <c:v>2.3859507071700561</c:v>
                </c:pt>
                <c:pt idx="49">
                  <c:v>2.2544650925472856</c:v>
                </c:pt>
                <c:pt idx="50">
                  <c:v>2.1463180594849041</c:v>
                </c:pt>
                <c:pt idx="51">
                  <c:v>2.0536850301735048</c:v>
                </c:pt>
                <c:pt idx="52">
                  <c:v>1.9722067868506585</c:v>
                </c:pt>
                <c:pt idx="53">
                  <c:v>1.8992180686511824</c:v>
                </c:pt>
                <c:pt idx="54">
                  <c:v>1.8329805388387799</c:v>
                </c:pt>
                <c:pt idx="55">
                  <c:v>1.7723055145580724</c:v>
                </c:pt>
                <c:pt idx="56">
                  <c:v>1.7163502619641959</c:v>
                </c:pt>
                <c:pt idx="57">
                  <c:v>1.6644997903981755</c:v>
                </c:pt>
                <c:pt idx="58">
                  <c:v>1.6162941740796615</c:v>
                </c:pt>
                <c:pt idx="59">
                  <c:v>1.5713816820864137</c:v>
                </c:pt>
                <c:pt idx="60">
                  <c:v>1.5294873237828137</c:v>
                </c:pt>
                <c:pt idx="61">
                  <c:v>1.4903910313321556</c:v>
                </c:pt>
                <c:pt idx="62">
                  <c:v>1.4539121217283963</c:v>
                </c:pt>
                <c:pt idx="63">
                  <c:v>1.4198980130659746</c:v>
                </c:pt>
                <c:pt idx="64">
                  <c:v>1.3882159318314014</c:v>
                </c:pt>
                <c:pt idx="65">
                  <c:v>1.3587467971747202</c:v>
                </c:pt>
                <c:pt idx="66">
                  <c:v>1.3313807387918843</c:v>
                </c:pt>
                <c:pt idx="67">
                  <c:v>1.3060138707457132</c:v>
                </c:pt>
                <c:pt idx="68">
                  <c:v>1.282546046280485</c:v>
                </c:pt>
                <c:pt idx="69">
                  <c:v>1.2608793833960663</c:v>
                </c:pt>
                <c:pt idx="70">
                  <c:v>1.2409173929243758</c:v>
                </c:pt>
                <c:pt idx="71">
                  <c:v>1.2225645696064336</c:v>
                </c:pt>
                <c:pt idx="72">
                  <c:v>1.2057263280901191</c:v>
                </c:pt>
                <c:pt idx="73">
                  <c:v>1.1903091833713271</c:v>
                </c:pt>
                <c:pt idx="74">
                  <c:v>1.1762210909137767</c:v>
                </c:pt>
                <c:pt idx="75">
                  <c:v>1.1633718763907968</c:v>
                </c:pt>
                <c:pt idx="76">
                  <c:v>1.1516736989320102</c:v>
                </c:pt>
                <c:pt idx="77">
                  <c:v>1.1410415048084888</c:v>
                </c:pt>
                <c:pt idx="78">
                  <c:v>1.1313934403859043</c:v>
                </c:pt>
                <c:pt idx="79">
                  <c:v>1.1226512036463185</c:v>
                </c:pt>
                <c:pt idx="80">
                  <c:v>1.1147403224327506</c:v>
                </c:pt>
                <c:pt idx="81">
                  <c:v>1.1075903547256873</c:v>
                </c:pt>
                <c:pt idx="82">
                  <c:v>1.1011350117495231</c:v>
                </c:pt>
                <c:pt idx="83">
                  <c:v>1.0953122086557758</c:v>
                </c:pt>
                <c:pt idx="84">
                  <c:v>1.0900640501301846</c:v>
                </c:pt>
                <c:pt idx="85">
                  <c:v>1.0853367597488268</c:v>
                </c:pt>
                <c:pt idx="86">
                  <c:v>1.0810805624993158</c:v>
                </c:pt>
                <c:pt idx="87">
                  <c:v>1.077249529810596</c:v>
                </c:pt>
                <c:pt idx="88">
                  <c:v>1.0738013958979531</c:v>
                </c:pt>
                <c:pt idx="89">
                  <c:v>1.0706973533961406</c:v>
                </c:pt>
                <c:pt idx="90">
                  <c:v>1.0679018352568956</c:v>
                </c:pt>
                <c:pt idx="91">
                  <c:v>1.0653822888293494</c:v>
                </c:pt>
                <c:pt idx="92">
                  <c:v>1.0631089469960404</c:v>
                </c:pt>
                <c:pt idx="93">
                  <c:v>1.0610546002525334</c:v>
                </c:pt>
                <c:pt idx="94">
                  <c:v>1.0591943727250224</c:v>
                </c:pt>
                <c:pt idx="95">
                  <c:v>1.057505504333115</c:v>
                </c:pt>
                <c:pt idx="96">
                  <c:v>1.0559671406291835</c:v>
                </c:pt>
                <c:pt idx="97">
                  <c:v>1.0545601312789121</c:v>
                </c:pt>
                <c:pt idx="98">
                  <c:v>1.0532668376832024</c:v>
                </c:pt>
                <c:pt idx="99">
                  <c:v>1.0520709498702288</c:v>
                </c:pt>
                <c:pt idx="100">
                  <c:v>1.0509573124979266</c:v>
                </c:pt>
                <c:pt idx="101">
                  <c:v>1.049911759591549</c:v>
                </c:pt>
                <c:pt idx="102">
                  <c:v>1.048920957488837</c:v>
                </c:pt>
                <c:pt idx="103">
                  <c:v>1.0479722553688586</c:v>
                </c:pt>
                <c:pt idx="104">
                  <c:v>1.0470535426932532</c:v>
                </c:pt>
                <c:pt idx="105">
                  <c:v>1.0461531128857222</c:v>
                </c:pt>
                <c:pt idx="106">
                  <c:v>1.0452595326141223</c:v>
                </c:pt>
                <c:pt idx="107">
                  <c:v>1.0443615161182127</c:v>
                </c:pt>
                <c:pt idx="108">
                  <c:v>1.0434478041453485</c:v>
                </c:pt>
                <c:pt idx="109">
                  <c:v>1.0425070472182574</c:v>
                </c:pt>
                <c:pt idx="110">
                  <c:v>1.0415276931668762</c:v>
                </c:pt>
                <c:pt idx="111">
                  <c:v>1.0404978791147248</c:v>
                </c:pt>
                <c:pt idx="112">
                  <c:v>1.0394053284249536</c:v>
                </c:pt>
                <c:pt idx="113">
                  <c:v>1.0382372534879156</c:v>
                </c:pt>
                <c:pt idx="114">
                  <c:v>1.0369802656764584</c:v>
                </c:pt>
                <c:pt idx="115">
                  <c:v>1.0356202943113657</c:v>
                </c:pt>
                <c:pt idx="116">
                  <c:v>1.0341425170691603</c:v>
                </c:pt>
                <c:pt idx="117">
                  <c:v>1.032531304925066</c:v>
                </c:pt>
                <c:pt idx="118">
                  <c:v>1.0307701854459443</c:v>
                </c:pt>
                <c:pt idx="119">
                  <c:v>1.0288418290127241</c:v>
                </c:pt>
                <c:pt idx="120">
                  <c:v>1.0267280633279987</c:v>
                </c:pt>
                <c:pt idx="121">
                  <c:v>1.0244099223046559</c:v>
                </c:pt>
                <c:pt idx="122">
                  <c:v>1.0218677360688937</c:v>
                </c:pt>
                <c:pt idx="123">
                  <c:v>1.0190812692565041</c:v>
                </c:pt>
                <c:pt idx="124">
                  <c:v>1.0160299149218279</c:v>
                </c:pt>
                <c:pt idx="125">
                  <c:v>1.0126929510784004</c:v>
                </c:pt>
                <c:pt idx="126">
                  <c:v>1.0090498659950704</c:v>
                </c:pt>
                <c:pt idx="127">
                  <c:v>1.0050807567197515</c:v>
                </c:pt>
                <c:pt idx="128">
                  <c:v>1.0007668027426269</c:v>
                </c:pt>
                <c:pt idx="129">
                  <c:v>0.99609081312348891</c:v>
                </c:pt>
                <c:pt idx="130">
                  <c:v>0.99103784074205981</c:v>
                </c:pt>
                <c:pt idx="131">
                  <c:v>0.98559585163757724</c:v>
                </c:pt>
                <c:pt idx="132">
                  <c:v>0.97975643087915321</c:v>
                </c:pt>
                <c:pt idx="133">
                  <c:v>0.97351549942063798</c:v>
                </c:pt>
                <c:pt idx="134">
                  <c:v>0.96687400950357327</c:v>
                </c:pt>
                <c:pt idx="135">
                  <c:v>0.95983858012078604</c:v>
                </c:pt>
                <c:pt idx="136">
                  <c:v>0.95242202971674916</c:v>
                </c:pt>
                <c:pt idx="137">
                  <c:v>0.94464376159913044</c:v>
                </c:pt>
                <c:pt idx="138">
                  <c:v>0.93652995930471139</c:v>
                </c:pt>
                <c:pt idx="139">
                  <c:v>0.92811355499779169</c:v>
                </c:pt>
                <c:pt idx="140">
                  <c:v>0.91943394407820467</c:v>
                </c:pt>
                <c:pt idx="141">
                  <c:v>0.91053643321297262</c:v>
                </c:pt>
                <c:pt idx="142">
                  <c:v>0.90147142607049779</c:v>
                </c:pt>
                <c:pt idx="143">
                  <c:v>0.89229336967146644</c:v>
                </c:pt>
                <c:pt idx="144">
                  <c:v>0.88305950261452293</c:v>
                </c:pt>
                <c:pt idx="145">
                  <c:v>0.87382846246044421</c:v>
                </c:pt>
                <c:pt idx="146">
                  <c:v>0.86465882137283967</c:v>
                </c:pt>
                <c:pt idx="147">
                  <c:v>0.85560762525916056</c:v>
                </c:pt>
                <c:pt idx="148">
                  <c:v>0.84672901135666356</c:v>
                </c:pt>
                <c:pt idx="149">
                  <c:v>0.83807297250197799</c:v>
                </c:pt>
                <c:pt idx="150">
                  <c:v>0.8296843240561933</c:v>
                </c:pt>
                <c:pt idx="151">
                  <c:v>0.82160191313819708</c:v>
                </c:pt>
                <c:pt idx="152">
                  <c:v>0.81385809136570864</c:v>
                </c:pt>
                <c:pt idx="153">
                  <c:v>0.806478453739641</c:v>
                </c:pt>
                <c:pt idx="154">
                  <c:v>0.79948182946670587</c:v>
                </c:pt>
                <c:pt idx="155">
                  <c:v>0.79288049680950512</c:v>
                </c:pt>
                <c:pt idx="156">
                  <c:v>0.78668058433929167</c:v>
                </c:pt>
                <c:pt idx="157">
                  <c:v>0.78088261551885085</c:v>
                </c:pt>
                <c:pt idx="158">
                  <c:v>0.77548215212134752</c:v>
                </c:pt>
                <c:pt idx="159">
                  <c:v>0.77047049397124423</c:v>
                </c:pt>
                <c:pt idx="160">
                  <c:v>0.76583539702584735</c:v>
                </c:pt>
                <c:pt idx="161">
                  <c:v>0.76156177797988378</c:v>
                </c:pt>
                <c:pt idx="162">
                  <c:v>0.75763238050442872</c:v>
                </c:pt>
                <c:pt idx="163">
                  <c:v>0.75402838519918691</c:v>
                </c:pt>
                <c:pt idx="164">
                  <c:v>0.75072995180048718</c:v>
                </c:pt>
                <c:pt idx="165">
                  <c:v>0.74771668779411371</c:v>
                </c:pt>
                <c:pt idx="166">
                  <c:v>0.74496804215228807</c:v>
                </c:pt>
                <c:pt idx="167">
                  <c:v>0.74246362640689234</c:v>
                </c:pt>
                <c:pt idx="168">
                  <c:v>0.74018346774580035</c:v>
                </c:pt>
                <c:pt idx="169">
                  <c:v>0.73810820039850855</c:v>
                </c:pt>
                <c:pt idx="170">
                  <c:v>0.73621920241512406</c:v>
                </c:pt>
                <c:pt idx="171">
                  <c:v>0.73449868520073147</c:v>
                </c:pt>
                <c:pt idx="172">
                  <c:v>0.73292974299780944</c:v>
                </c:pt>
                <c:pt idx="173">
                  <c:v>0.73149636904670379</c:v>
                </c:pt>
                <c:pt idx="174">
                  <c:v>0.73018344450907691</c:v>
                </c:pt>
                <c:pt idx="175">
                  <c:v>0.72897670549882554</c:v>
                </c:pt>
                <c:pt idx="176">
                  <c:v>0.72786269279409266</c:v>
                </c:pt>
                <c:pt idx="177">
                  <c:v>0.72682868804842971</c:v>
                </c:pt>
                <c:pt idx="178">
                  <c:v>0.72586263960882436</c:v>
                </c:pt>
                <c:pt idx="179">
                  <c:v>0.72495308040095363</c:v>
                </c:pt>
                <c:pt idx="180">
                  <c:v>0.72408903976618832</c:v>
                </c:pt>
                <c:pt idx="181">
                  <c:v>0.72325995063274529</c:v>
                </c:pt>
                <c:pt idx="182">
                  <c:v>0.72245555297284858</c:v>
                </c:pt>
                <c:pt idx="183">
                  <c:v>0.72166579413418985</c:v>
                </c:pt>
                <c:pt idx="184">
                  <c:v>0.7208807263314656</c:v>
                </c:pt>
                <c:pt idx="185">
                  <c:v>0.72009040133612257</c:v>
                </c:pt>
                <c:pt idx="186">
                  <c:v>0.71928476220377746</c:v>
                </c:pt>
                <c:pt idx="187">
                  <c:v>0.71845353172406268</c:v>
                </c:pt>
                <c:pt idx="188">
                  <c:v>0.71758609716292854</c:v>
                </c:pt>
                <c:pt idx="189">
                  <c:v>0.71667139079014075</c:v>
                </c:pt>
                <c:pt idx="190">
                  <c:v>0.71569776564370158</c:v>
                </c:pt>
                <c:pt idx="191">
                  <c:v>0.71465286597869837</c:v>
                </c:pt>
                <c:pt idx="192">
                  <c:v>0.71352349188273545</c:v>
                </c:pt>
                <c:pt idx="193">
                  <c:v>0.71229545761751578</c:v>
                </c:pt>
                <c:pt idx="194">
                  <c:v>0.71095344337186617</c:v>
                </c:pt>
                <c:pt idx="195">
                  <c:v>0.70948084029284308</c:v>
                </c:pt>
                <c:pt idx="196">
                  <c:v>0.70785958890746781</c:v>
                </c:pt>
                <c:pt idx="197">
                  <c:v>0.70607001136847147</c:v>
                </c:pt>
                <c:pt idx="198">
                  <c:v>0.70409063836465668</c:v>
                </c:pt>
                <c:pt idx="199">
                  <c:v>0.70189803204204615</c:v>
                </c:pt>
                <c:pt idx="200">
                  <c:v>0.69946660689749574</c:v>
                </c:pt>
                <c:pt idx="201">
                  <c:v>0.69676845134178056</c:v>
                </c:pt>
                <c:pt idx="202">
                  <c:v>0.69377315349082402</c:v>
                </c:pt>
                <c:pt idx="203">
                  <c:v>0.69044763573235357</c:v>
                </c:pt>
                <c:pt idx="204">
                  <c:v>0.68675600372271917</c:v>
                </c:pt>
                <c:pt idx="205">
                  <c:v>0.68265941667426788</c:v>
                </c:pt>
                <c:pt idx="206">
                  <c:v>0.67811598706031206</c:v>
                </c:pt>
                <c:pt idx="207">
                  <c:v>0.67308071913404721</c:v>
                </c:pt>
                <c:pt idx="208">
                  <c:v>0.66750549684612459</c:v>
                </c:pt>
                <c:pt idx="209">
                  <c:v>0.66133913274078038</c:v>
                </c:pt>
                <c:pt idx="210">
                  <c:v>0.65452749007044153</c:v>
                </c:pt>
                <c:pt idx="211">
                  <c:v>0.64701369052397528</c:v>
                </c:pt>
                <c:pt idx="212">
                  <c:v>0.6387384194241903</c:v>
                </c:pt>
                <c:pt idx="213">
                  <c:v>0.62964033881909798</c:v>
                </c:pt>
                <c:pt idx="214">
                  <c:v>0.61965661638672909</c:v>
                </c:pt>
                <c:pt idx="215">
                  <c:v>0.60872357435677982</c:v>
                </c:pt>
                <c:pt idx="216">
                  <c:v>0.59677745766540446</c:v>
                </c:pt>
                <c:pt idx="217">
                  <c:v>0.58375531436158001</c:v>
                </c:pt>
                <c:pt idx="218">
                  <c:v>0.56959597408763973</c:v>
                </c:pt>
                <c:pt idx="219">
                  <c:v>0.55424110265319915</c:v>
                </c:pt>
                <c:pt idx="220">
                  <c:v>0.53763630288134434</c:v>
                </c:pt>
                <c:pt idx="221">
                  <c:v>0.51973222475225755</c:v>
                </c:pt>
                <c:pt idx="222">
                  <c:v>0.50048564221709169</c:v>
                </c:pt>
                <c:pt idx="223">
                  <c:v>0.47986045071361028</c:v>
                </c:pt>
                <c:pt idx="224">
                  <c:v>0.45782853907002846</c:v>
                </c:pt>
                <c:pt idx="225">
                  <c:v>0.43437049257015009</c:v>
                </c:pt>
                <c:pt idx="226">
                  <c:v>0.40947609055222761</c:v>
                </c:pt>
                <c:pt idx="227">
                  <c:v>0.38314457169249616</c:v>
                </c:pt>
                <c:pt idx="228">
                  <c:v>0.35538465233984379</c:v>
                </c:pt>
                <c:pt idx="229">
                  <c:v>0.32621429684698783</c:v>
                </c:pt>
                <c:pt idx="230">
                  <c:v>0.29566025252090772</c:v>
                </c:pt>
                <c:pt idx="231">
                  <c:v>0.26375737431220525</c:v>
                </c:pt>
                <c:pt idx="232">
                  <c:v>0.23054777456674289</c:v>
                </c:pt>
                <c:pt idx="233">
                  <c:v>0.19607984027430941</c:v>
                </c:pt>
                <c:pt idx="234">
                  <c:v>0.16040716387076873</c:v>
                </c:pt>
                <c:pt idx="235">
                  <c:v>0.12358743380276592</c:v>
                </c:pt>
                <c:pt idx="236">
                  <c:v>8.5681328135427698E-2</c:v>
                </c:pt>
                <c:pt idx="237">
                  <c:v>4.6751449128784824E-2</c:v>
                </c:pt>
                <c:pt idx="238">
                  <c:v>6.8613297268121983E-3</c:v>
                </c:pt>
                <c:pt idx="239">
                  <c:v>-3.3925464885155743E-2</c:v>
                </c:pt>
                <c:pt idx="240">
                  <c:v>-7.5546125351085666E-2</c:v>
                </c:pt>
                <c:pt idx="241">
                  <c:v>-0.11793926785941317</c:v>
                </c:pt>
                <c:pt idx="242">
                  <c:v>-0.16104548388886336</c:v>
                </c:pt>
                <c:pt idx="243">
                  <c:v>-0.20480777355180294</c:v>
                </c:pt>
                <c:pt idx="244">
                  <c:v>-0.24917187001317606</c:v>
                </c:pt>
                <c:pt idx="245">
                  <c:v>-0.29408646514795234</c:v>
                </c:pt>
                <c:pt idx="246">
                  <c:v>-0.33950334818720662</c:v>
                </c:pt>
                <c:pt idx="247">
                  <c:v>-0.38537746976996579</c:v>
                </c:pt>
                <c:pt idx="248">
                  <c:v>-0.43166694376093279</c:v>
                </c:pt>
                <c:pt idx="249">
                  <c:v>-0.47833299860523648</c:v>
                </c:pt>
                <c:pt idx="250">
                  <c:v>-0.52533988904379703</c:v>
                </c:pt>
                <c:pt idx="251">
                  <c:v>-0.57265477785316066</c:v>
                </c:pt>
                <c:pt idx="252">
                  <c:v>-0.62024759601844015</c:v>
                </c:pt>
                <c:pt idx="253">
                  <c:v>-0.66809088848507558</c:v>
                </c:pt>
                <c:pt idx="254">
                  <c:v>-0.716159651426308</c:v>
                </c:pt>
                <c:pt idx="255">
                  <c:v>-0.76443116584863913</c:v>
                </c:pt>
                <c:pt idx="256">
                  <c:v>-0.81288483135981082</c:v>
                </c:pt>
                <c:pt idx="257">
                  <c:v>-0.86150200305262181</c:v>
                </c:pt>
                <c:pt idx="258">
                  <c:v>-0.91026583371342717</c:v>
                </c:pt>
                <c:pt idx="259">
                  <c:v>-0.9591611229403233</c:v>
                </c:pt>
                <c:pt idx="260">
                  <c:v>-7.5546125351055357E-2</c:v>
                </c:pt>
                <c:pt idx="261">
                  <c:v>-0.11793926785938237</c:v>
                </c:pt>
                <c:pt idx="262">
                  <c:v>-0.16104548388883194</c:v>
                </c:pt>
                <c:pt idx="263">
                  <c:v>-0.20480777355177116</c:v>
                </c:pt>
                <c:pt idx="264">
                  <c:v>-0.24917187001314384</c:v>
                </c:pt>
                <c:pt idx="265">
                  <c:v>-0.29408646514791981</c:v>
                </c:pt>
                <c:pt idx="266">
                  <c:v>-0.33950334818717354</c:v>
                </c:pt>
                <c:pt idx="267">
                  <c:v>-0.38537746976993248</c:v>
                </c:pt>
                <c:pt idx="268">
                  <c:v>-0.43166694376089926</c:v>
                </c:pt>
                <c:pt idx="269">
                  <c:v>-0.47833299860520262</c:v>
                </c:pt>
                <c:pt idx="270">
                  <c:v>-0.52533988904376283</c:v>
                </c:pt>
                <c:pt idx="271">
                  <c:v>-0.57265477785312646</c:v>
                </c:pt>
                <c:pt idx="272">
                  <c:v>-0.62024759601840573</c:v>
                </c:pt>
                <c:pt idx="273">
                  <c:v>-0.66809088848504083</c:v>
                </c:pt>
                <c:pt idx="274">
                  <c:v>-0.71615965142627291</c:v>
                </c:pt>
                <c:pt idx="275">
                  <c:v>-0.76443116584860427</c:v>
                </c:pt>
                <c:pt idx="276">
                  <c:v>-0.81288483135977585</c:v>
                </c:pt>
                <c:pt idx="277">
                  <c:v>-0.86150200305258651</c:v>
                </c:pt>
                <c:pt idx="278">
                  <c:v>-0.91026583371339187</c:v>
                </c:pt>
                <c:pt idx="279">
                  <c:v>-0.95916112294028766</c:v>
                </c:pt>
                <c:pt idx="280">
                  <c:v>-1.0081741742428456</c:v>
                </c:pt>
                <c:pt idx="281">
                  <c:v>-7.5546125351055357E-2</c:v>
                </c:pt>
                <c:pt idx="282">
                  <c:v>-0.11793926785938237</c:v>
                </c:pt>
                <c:pt idx="283">
                  <c:v>-0.16104548388883194</c:v>
                </c:pt>
                <c:pt idx="284">
                  <c:v>-0.20480777355177116</c:v>
                </c:pt>
                <c:pt idx="285">
                  <c:v>-0.24917187001314384</c:v>
                </c:pt>
                <c:pt idx="286">
                  <c:v>-0.29408646514791981</c:v>
                </c:pt>
                <c:pt idx="287">
                  <c:v>-0.33950334818717354</c:v>
                </c:pt>
                <c:pt idx="288">
                  <c:v>-0.38537746976993248</c:v>
                </c:pt>
                <c:pt idx="289">
                  <c:v>-0.43166694376089926</c:v>
                </c:pt>
                <c:pt idx="290">
                  <c:v>-0.47833299860520262</c:v>
                </c:pt>
                <c:pt idx="291">
                  <c:v>-0.52533988904376283</c:v>
                </c:pt>
                <c:pt idx="292">
                  <c:v>-0.57265477785312646</c:v>
                </c:pt>
                <c:pt idx="293">
                  <c:v>-0.62024759601840573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45D1-4B2A-9478-FE111290FF25}"/>
            </c:ext>
          </c:extLst>
        </c:ser>
        <c:ser>
          <c:idx val="0"/>
          <c:order val="4"/>
          <c:tx>
            <c:strRef>
              <c:f>'Ag-tiossulfato'!$R$48</c:f>
              <c:strCache>
                <c:ptCount val="1"/>
                <c:pt idx="0">
                  <c:v>1.00E-02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'Ag-tiossulfato'!$A$51:$A$344</c:f>
              <c:numCache>
                <c:formatCode>General</c:formatCode>
                <c:ptCount val="294"/>
                <c:pt idx="0">
                  <c:v>-12</c:v>
                </c:pt>
                <c:pt idx="1">
                  <c:v>-11.95</c:v>
                </c:pt>
                <c:pt idx="2">
                  <c:v>-11.899999999999999</c:v>
                </c:pt>
                <c:pt idx="3">
                  <c:v>-11.849999999999998</c:v>
                </c:pt>
                <c:pt idx="4">
                  <c:v>-11.799999999999997</c:v>
                </c:pt>
                <c:pt idx="5">
                  <c:v>-11.749999999999996</c:v>
                </c:pt>
                <c:pt idx="6">
                  <c:v>-11.699999999999996</c:v>
                </c:pt>
                <c:pt idx="7">
                  <c:v>-11.649999999999995</c:v>
                </c:pt>
                <c:pt idx="8">
                  <c:v>-11.599999999999994</c:v>
                </c:pt>
                <c:pt idx="9">
                  <c:v>-11.549999999999994</c:v>
                </c:pt>
                <c:pt idx="10">
                  <c:v>-11.499999999999993</c:v>
                </c:pt>
                <c:pt idx="11">
                  <c:v>-11.449999999999992</c:v>
                </c:pt>
                <c:pt idx="12">
                  <c:v>-11.399999999999991</c:v>
                </c:pt>
                <c:pt idx="13">
                  <c:v>-11.349999999999991</c:v>
                </c:pt>
                <c:pt idx="14">
                  <c:v>-11.29999999999999</c:v>
                </c:pt>
                <c:pt idx="15">
                  <c:v>-11.249999999999989</c:v>
                </c:pt>
                <c:pt idx="16">
                  <c:v>-11.199999999999989</c:v>
                </c:pt>
                <c:pt idx="17">
                  <c:v>-11.149999999999988</c:v>
                </c:pt>
                <c:pt idx="18">
                  <c:v>-11.099999999999987</c:v>
                </c:pt>
                <c:pt idx="19">
                  <c:v>-11.049999999999986</c:v>
                </c:pt>
                <c:pt idx="20">
                  <c:v>-10.999999999999986</c:v>
                </c:pt>
                <c:pt idx="21">
                  <c:v>-10.949999999999985</c:v>
                </c:pt>
                <c:pt idx="22">
                  <c:v>-10.899999999999984</c:v>
                </c:pt>
                <c:pt idx="23">
                  <c:v>-10.849999999999984</c:v>
                </c:pt>
                <c:pt idx="24">
                  <c:v>-10.799999999999983</c:v>
                </c:pt>
                <c:pt idx="25">
                  <c:v>-10.749999999999982</c:v>
                </c:pt>
                <c:pt idx="26">
                  <c:v>-10.699999999999982</c:v>
                </c:pt>
                <c:pt idx="27">
                  <c:v>-10.649999999999981</c:v>
                </c:pt>
                <c:pt idx="28">
                  <c:v>-10.59999999999998</c:v>
                </c:pt>
                <c:pt idx="29">
                  <c:v>-10.549999999999979</c:v>
                </c:pt>
                <c:pt idx="30">
                  <c:v>-10.499999999999979</c:v>
                </c:pt>
                <c:pt idx="31">
                  <c:v>-10.449999999999978</c:v>
                </c:pt>
                <c:pt idx="32">
                  <c:v>-10.399999999999977</c:v>
                </c:pt>
                <c:pt idx="33">
                  <c:v>-10.349999999999977</c:v>
                </c:pt>
                <c:pt idx="34">
                  <c:v>-10.299999999999976</c:v>
                </c:pt>
                <c:pt idx="35">
                  <c:v>-10.249999999999975</c:v>
                </c:pt>
                <c:pt idx="36">
                  <c:v>-10.199999999999974</c:v>
                </c:pt>
                <c:pt idx="37">
                  <c:v>-10.149999999999974</c:v>
                </c:pt>
                <c:pt idx="38">
                  <c:v>-10.099999999999973</c:v>
                </c:pt>
                <c:pt idx="39">
                  <c:v>-10.049999999999972</c:v>
                </c:pt>
                <c:pt idx="40">
                  <c:v>-9.9999999999999716</c:v>
                </c:pt>
                <c:pt idx="41">
                  <c:v>-9.9499999999999709</c:v>
                </c:pt>
                <c:pt idx="42">
                  <c:v>-9.8999999999999702</c:v>
                </c:pt>
                <c:pt idx="43">
                  <c:v>-9.8499999999999694</c:v>
                </c:pt>
                <c:pt idx="44">
                  <c:v>-9.7999999999999687</c:v>
                </c:pt>
                <c:pt idx="45">
                  <c:v>-9.749999999999968</c:v>
                </c:pt>
                <c:pt idx="46">
                  <c:v>-9.6999999999999673</c:v>
                </c:pt>
                <c:pt idx="47">
                  <c:v>-9.6499999999999666</c:v>
                </c:pt>
                <c:pt idx="48">
                  <c:v>-9.5999999999999659</c:v>
                </c:pt>
                <c:pt idx="49">
                  <c:v>-9.5499999999999652</c:v>
                </c:pt>
                <c:pt idx="50">
                  <c:v>-9.4999999999999645</c:v>
                </c:pt>
                <c:pt idx="51">
                  <c:v>-9.4499999999999638</c:v>
                </c:pt>
                <c:pt idx="52">
                  <c:v>-9.3999999999999631</c:v>
                </c:pt>
                <c:pt idx="53">
                  <c:v>-9.3499999999999623</c:v>
                </c:pt>
                <c:pt idx="54">
                  <c:v>-9.2999999999999616</c:v>
                </c:pt>
                <c:pt idx="55">
                  <c:v>-9.2499999999999609</c:v>
                </c:pt>
                <c:pt idx="56">
                  <c:v>-9.1999999999999602</c:v>
                </c:pt>
                <c:pt idx="57">
                  <c:v>-9.1499999999999595</c:v>
                </c:pt>
                <c:pt idx="58">
                  <c:v>-9.0999999999999588</c:v>
                </c:pt>
                <c:pt idx="59">
                  <c:v>-9.0499999999999581</c:v>
                </c:pt>
                <c:pt idx="60">
                  <c:v>-8.9999999999999574</c:v>
                </c:pt>
                <c:pt idx="61">
                  <c:v>-8.9499999999999567</c:v>
                </c:pt>
                <c:pt idx="62">
                  <c:v>-8.8999999999999559</c:v>
                </c:pt>
                <c:pt idx="63">
                  <c:v>-8.8499999999999552</c:v>
                </c:pt>
                <c:pt idx="64">
                  <c:v>-8.7999999999999545</c:v>
                </c:pt>
                <c:pt idx="65">
                  <c:v>-8.7499999999999538</c:v>
                </c:pt>
                <c:pt idx="66">
                  <c:v>-8.6999999999999531</c:v>
                </c:pt>
                <c:pt idx="67">
                  <c:v>-8.6499999999999524</c:v>
                </c:pt>
                <c:pt idx="68">
                  <c:v>-8.5999999999999517</c:v>
                </c:pt>
                <c:pt idx="69">
                  <c:v>-8.549999999999951</c:v>
                </c:pt>
                <c:pt idx="70">
                  <c:v>-8.4999999999999503</c:v>
                </c:pt>
                <c:pt idx="71">
                  <c:v>-8.4499999999999496</c:v>
                </c:pt>
                <c:pt idx="72">
                  <c:v>-8.3999999999999488</c:v>
                </c:pt>
                <c:pt idx="73">
                  <c:v>-8.3499999999999481</c:v>
                </c:pt>
                <c:pt idx="74">
                  <c:v>-8.2999999999999474</c:v>
                </c:pt>
                <c:pt idx="75">
                  <c:v>-8.2499999999999467</c:v>
                </c:pt>
                <c:pt idx="76">
                  <c:v>-8.199999999999946</c:v>
                </c:pt>
                <c:pt idx="77">
                  <c:v>-8.1499999999999453</c:v>
                </c:pt>
                <c:pt idx="78">
                  <c:v>-8.0999999999999446</c:v>
                </c:pt>
                <c:pt idx="79">
                  <c:v>-8.0499999999999439</c:v>
                </c:pt>
                <c:pt idx="80">
                  <c:v>-7.999999999999944</c:v>
                </c:pt>
                <c:pt idx="81">
                  <c:v>-7.9499999999999442</c:v>
                </c:pt>
                <c:pt idx="82">
                  <c:v>-7.8999999999999444</c:v>
                </c:pt>
                <c:pt idx="83">
                  <c:v>-7.8499999999999446</c:v>
                </c:pt>
                <c:pt idx="84">
                  <c:v>-7.7999999999999448</c:v>
                </c:pt>
                <c:pt idx="85">
                  <c:v>-7.7499999999999449</c:v>
                </c:pt>
                <c:pt idx="86">
                  <c:v>-7.6999999999999451</c:v>
                </c:pt>
                <c:pt idx="87">
                  <c:v>-7.6499999999999453</c:v>
                </c:pt>
                <c:pt idx="88">
                  <c:v>-7.5999999999999455</c:v>
                </c:pt>
                <c:pt idx="89">
                  <c:v>-7.5499999999999456</c:v>
                </c:pt>
                <c:pt idx="90">
                  <c:v>-7.4999999999999458</c:v>
                </c:pt>
                <c:pt idx="91">
                  <c:v>-7.449999999999946</c:v>
                </c:pt>
                <c:pt idx="92">
                  <c:v>-7.3999999999999462</c:v>
                </c:pt>
                <c:pt idx="93">
                  <c:v>-7.3499999999999464</c:v>
                </c:pt>
                <c:pt idx="94">
                  <c:v>-7.2999999999999465</c:v>
                </c:pt>
                <c:pt idx="95">
                  <c:v>-7.2499999999999467</c:v>
                </c:pt>
                <c:pt idx="96">
                  <c:v>-7.1999999999999469</c:v>
                </c:pt>
                <c:pt idx="97">
                  <c:v>-7.1499999999999471</c:v>
                </c:pt>
                <c:pt idx="98">
                  <c:v>-7.0999999999999472</c:v>
                </c:pt>
                <c:pt idx="99">
                  <c:v>-7.0499999999999474</c:v>
                </c:pt>
                <c:pt idx="100">
                  <c:v>-6.9999999999999476</c:v>
                </c:pt>
                <c:pt idx="101">
                  <c:v>-6.9499999999999478</c:v>
                </c:pt>
                <c:pt idx="102">
                  <c:v>-6.899999999999948</c:v>
                </c:pt>
                <c:pt idx="103">
                  <c:v>-6.8499999999999481</c:v>
                </c:pt>
                <c:pt idx="104">
                  <c:v>-6.7999999999999483</c:v>
                </c:pt>
                <c:pt idx="105">
                  <c:v>-6.7499999999999485</c:v>
                </c:pt>
                <c:pt idx="106">
                  <c:v>-6.6999999999999487</c:v>
                </c:pt>
                <c:pt idx="107">
                  <c:v>-6.6499999999999488</c:v>
                </c:pt>
                <c:pt idx="108">
                  <c:v>-6.599999999999949</c:v>
                </c:pt>
                <c:pt idx="109">
                  <c:v>-6.5499999999999492</c:v>
                </c:pt>
                <c:pt idx="110">
                  <c:v>-6.4999999999999494</c:v>
                </c:pt>
                <c:pt idx="111">
                  <c:v>-6.4499999999999496</c:v>
                </c:pt>
                <c:pt idx="112">
                  <c:v>-6.3999999999999497</c:v>
                </c:pt>
                <c:pt idx="113">
                  <c:v>-6.3499999999999499</c:v>
                </c:pt>
                <c:pt idx="114">
                  <c:v>-6.2999999999999501</c:v>
                </c:pt>
                <c:pt idx="115">
                  <c:v>-6.2499999999999503</c:v>
                </c:pt>
                <c:pt idx="116">
                  <c:v>-6.1999999999999504</c:v>
                </c:pt>
                <c:pt idx="117">
                  <c:v>-6.1499999999999506</c:v>
                </c:pt>
                <c:pt idx="118">
                  <c:v>-6.0999999999999508</c:v>
                </c:pt>
                <c:pt idx="119">
                  <c:v>-6.049999999999951</c:v>
                </c:pt>
                <c:pt idx="120">
                  <c:v>-5.9999999999999512</c:v>
                </c:pt>
                <c:pt idx="121">
                  <c:v>-5.9499999999999513</c:v>
                </c:pt>
                <c:pt idx="122">
                  <c:v>-5.8999999999999515</c:v>
                </c:pt>
                <c:pt idx="123">
                  <c:v>-5.8499999999999517</c:v>
                </c:pt>
                <c:pt idx="124">
                  <c:v>-5.7999999999999519</c:v>
                </c:pt>
                <c:pt idx="125">
                  <c:v>-5.749999999999952</c:v>
                </c:pt>
                <c:pt idx="126">
                  <c:v>-5.6999999999999522</c:v>
                </c:pt>
                <c:pt idx="127">
                  <c:v>-5.6499999999999524</c:v>
                </c:pt>
                <c:pt idx="128">
                  <c:v>-5.5999999999999526</c:v>
                </c:pt>
                <c:pt idx="129">
                  <c:v>-5.5499999999999527</c:v>
                </c:pt>
                <c:pt idx="130">
                  <c:v>-5.4999999999999529</c:v>
                </c:pt>
                <c:pt idx="131">
                  <c:v>-5.4499999999999531</c:v>
                </c:pt>
                <c:pt idx="132">
                  <c:v>-5.3999999999999533</c:v>
                </c:pt>
                <c:pt idx="133">
                  <c:v>-5.3499999999999535</c:v>
                </c:pt>
                <c:pt idx="134">
                  <c:v>-5.2999999999999536</c:v>
                </c:pt>
                <c:pt idx="135">
                  <c:v>-5.2499999999999538</c:v>
                </c:pt>
                <c:pt idx="136">
                  <c:v>-5.199999999999954</c:v>
                </c:pt>
                <c:pt idx="137">
                  <c:v>-5.1499999999999542</c:v>
                </c:pt>
                <c:pt idx="138">
                  <c:v>-5.0999999999999543</c:v>
                </c:pt>
                <c:pt idx="139">
                  <c:v>-5.0499999999999545</c:v>
                </c:pt>
                <c:pt idx="140">
                  <c:v>-4.9999999999999547</c:v>
                </c:pt>
                <c:pt idx="141">
                  <c:v>-4.9499999999999549</c:v>
                </c:pt>
                <c:pt idx="142">
                  <c:v>-4.8999999999999551</c:v>
                </c:pt>
                <c:pt idx="143">
                  <c:v>-4.8499999999999552</c:v>
                </c:pt>
                <c:pt idx="144">
                  <c:v>-4.7999999999999554</c:v>
                </c:pt>
                <c:pt idx="145">
                  <c:v>-4.7499999999999556</c:v>
                </c:pt>
                <c:pt idx="146">
                  <c:v>-4.6999999999999558</c:v>
                </c:pt>
                <c:pt idx="147">
                  <c:v>-4.6499999999999559</c:v>
                </c:pt>
                <c:pt idx="148">
                  <c:v>-4.5999999999999561</c:v>
                </c:pt>
                <c:pt idx="149">
                  <c:v>-4.5499999999999563</c:v>
                </c:pt>
                <c:pt idx="150">
                  <c:v>-4.4999999999999565</c:v>
                </c:pt>
                <c:pt idx="151">
                  <c:v>-4.4499999999999567</c:v>
                </c:pt>
                <c:pt idx="152">
                  <c:v>-4.3999999999999568</c:v>
                </c:pt>
                <c:pt idx="153">
                  <c:v>-4.349999999999957</c:v>
                </c:pt>
                <c:pt idx="154">
                  <c:v>-4.2999999999999572</c:v>
                </c:pt>
                <c:pt idx="155">
                  <c:v>-4.2499999999999574</c:v>
                </c:pt>
                <c:pt idx="156">
                  <c:v>-4.1999999999999575</c:v>
                </c:pt>
                <c:pt idx="157">
                  <c:v>-4.1499999999999577</c:v>
                </c:pt>
                <c:pt idx="158">
                  <c:v>-4.0999999999999579</c:v>
                </c:pt>
                <c:pt idx="159">
                  <c:v>-4.0499999999999581</c:v>
                </c:pt>
                <c:pt idx="160">
                  <c:v>-3.9999999999999583</c:v>
                </c:pt>
                <c:pt idx="161">
                  <c:v>-3.9499999999999584</c:v>
                </c:pt>
                <c:pt idx="162">
                  <c:v>-3.8999999999999586</c:v>
                </c:pt>
                <c:pt idx="163">
                  <c:v>-3.8499999999999588</c:v>
                </c:pt>
                <c:pt idx="164">
                  <c:v>-3.799999999999959</c:v>
                </c:pt>
                <c:pt idx="165">
                  <c:v>-3.7499999999999591</c:v>
                </c:pt>
                <c:pt idx="166">
                  <c:v>-3.6999999999999593</c:v>
                </c:pt>
                <c:pt idx="167">
                  <c:v>-3.6499999999999595</c:v>
                </c:pt>
                <c:pt idx="168">
                  <c:v>-3.5999999999999597</c:v>
                </c:pt>
                <c:pt idx="169">
                  <c:v>-3.5499999999999599</c:v>
                </c:pt>
                <c:pt idx="170">
                  <c:v>-3.49999999999996</c:v>
                </c:pt>
                <c:pt idx="171">
                  <c:v>-3.4499999999999602</c:v>
                </c:pt>
                <c:pt idx="172">
                  <c:v>-3.3999999999999604</c:v>
                </c:pt>
                <c:pt idx="173">
                  <c:v>-3.3499999999999606</c:v>
                </c:pt>
                <c:pt idx="174">
                  <c:v>-3.2999999999999607</c:v>
                </c:pt>
                <c:pt idx="175">
                  <c:v>-3.2499999999999609</c:v>
                </c:pt>
                <c:pt idx="176">
                  <c:v>-3.1999999999999611</c:v>
                </c:pt>
                <c:pt idx="177">
                  <c:v>-3.1499999999999613</c:v>
                </c:pt>
                <c:pt idx="178">
                  <c:v>-3.0999999999999615</c:v>
                </c:pt>
                <c:pt idx="179">
                  <c:v>-3.0499999999999616</c:v>
                </c:pt>
                <c:pt idx="180">
                  <c:v>-2.9999999999999618</c:v>
                </c:pt>
                <c:pt idx="181">
                  <c:v>-2.949999999999962</c:v>
                </c:pt>
                <c:pt idx="182">
                  <c:v>-2.8999999999999622</c:v>
                </c:pt>
                <c:pt idx="183">
                  <c:v>-2.8499999999999623</c:v>
                </c:pt>
                <c:pt idx="184">
                  <c:v>-2.7999999999999625</c:v>
                </c:pt>
                <c:pt idx="185">
                  <c:v>-2.7499999999999627</c:v>
                </c:pt>
                <c:pt idx="186">
                  <c:v>-2.6999999999999629</c:v>
                </c:pt>
                <c:pt idx="187">
                  <c:v>-2.6499999999999631</c:v>
                </c:pt>
                <c:pt idx="188">
                  <c:v>-2.5999999999999632</c:v>
                </c:pt>
                <c:pt idx="189">
                  <c:v>-2.5499999999999634</c:v>
                </c:pt>
                <c:pt idx="190">
                  <c:v>-2.4999999999999636</c:v>
                </c:pt>
                <c:pt idx="191">
                  <c:v>-2.4499999999999638</c:v>
                </c:pt>
                <c:pt idx="192">
                  <c:v>-2.3999999999999639</c:v>
                </c:pt>
                <c:pt idx="193">
                  <c:v>-2.3499999999999641</c:v>
                </c:pt>
                <c:pt idx="194">
                  <c:v>-2.2999999999999643</c:v>
                </c:pt>
                <c:pt idx="195">
                  <c:v>-2.2499999999999645</c:v>
                </c:pt>
                <c:pt idx="196">
                  <c:v>-2.1999999999999647</c:v>
                </c:pt>
                <c:pt idx="197">
                  <c:v>-2.1499999999999648</c:v>
                </c:pt>
                <c:pt idx="198">
                  <c:v>-2.099999999999965</c:v>
                </c:pt>
                <c:pt idx="199">
                  <c:v>-2.0499999999999652</c:v>
                </c:pt>
                <c:pt idx="200">
                  <c:v>-1.9999999999999651</c:v>
                </c:pt>
                <c:pt idx="201">
                  <c:v>-1.9499999999999651</c:v>
                </c:pt>
                <c:pt idx="202">
                  <c:v>-1.8999999999999651</c:v>
                </c:pt>
                <c:pt idx="203">
                  <c:v>-1.849999999999965</c:v>
                </c:pt>
                <c:pt idx="204">
                  <c:v>-1.799999999999965</c:v>
                </c:pt>
                <c:pt idx="205">
                  <c:v>-1.7499999999999649</c:v>
                </c:pt>
                <c:pt idx="206">
                  <c:v>-1.6999999999999649</c:v>
                </c:pt>
                <c:pt idx="207">
                  <c:v>-1.6499999999999648</c:v>
                </c:pt>
                <c:pt idx="208">
                  <c:v>-1.5999999999999648</c:v>
                </c:pt>
                <c:pt idx="209">
                  <c:v>-1.5499999999999647</c:v>
                </c:pt>
                <c:pt idx="210">
                  <c:v>-1.4999999999999647</c:v>
                </c:pt>
                <c:pt idx="211">
                  <c:v>-1.4499999999999647</c:v>
                </c:pt>
                <c:pt idx="212">
                  <c:v>-1.3999999999999646</c:v>
                </c:pt>
                <c:pt idx="213">
                  <c:v>-1.3499999999999646</c:v>
                </c:pt>
                <c:pt idx="214">
                  <c:v>-1.2999999999999645</c:v>
                </c:pt>
                <c:pt idx="215">
                  <c:v>-1.2499999999999645</c:v>
                </c:pt>
                <c:pt idx="216">
                  <c:v>-1.1999999999999644</c:v>
                </c:pt>
                <c:pt idx="217">
                  <c:v>-1.1499999999999644</c:v>
                </c:pt>
                <c:pt idx="218">
                  <c:v>-1.0999999999999643</c:v>
                </c:pt>
                <c:pt idx="219">
                  <c:v>-1.0499999999999643</c:v>
                </c:pt>
                <c:pt idx="220">
                  <c:v>-0.99999999999996425</c:v>
                </c:pt>
                <c:pt idx="221">
                  <c:v>-0.94999999999996421</c:v>
                </c:pt>
                <c:pt idx="222">
                  <c:v>-0.89999999999996416</c:v>
                </c:pt>
                <c:pt idx="223">
                  <c:v>-0.84999999999996412</c:v>
                </c:pt>
                <c:pt idx="224">
                  <c:v>-0.79999999999996407</c:v>
                </c:pt>
                <c:pt idx="225">
                  <c:v>-0.74999999999996403</c:v>
                </c:pt>
                <c:pt idx="226">
                  <c:v>-0.69999999999996398</c:v>
                </c:pt>
                <c:pt idx="227">
                  <c:v>-0.64999999999996394</c:v>
                </c:pt>
                <c:pt idx="228">
                  <c:v>-0.5999999999999639</c:v>
                </c:pt>
                <c:pt idx="229">
                  <c:v>-0.54999999999996385</c:v>
                </c:pt>
                <c:pt idx="230">
                  <c:v>-0.49999999999996386</c:v>
                </c:pt>
                <c:pt idx="231">
                  <c:v>-0.44999999999996387</c:v>
                </c:pt>
                <c:pt idx="232">
                  <c:v>-0.39999999999996388</c:v>
                </c:pt>
                <c:pt idx="233">
                  <c:v>-0.3499999999999639</c:v>
                </c:pt>
                <c:pt idx="234">
                  <c:v>-0.29999999999996391</c:v>
                </c:pt>
                <c:pt idx="235">
                  <c:v>-0.24999999999996392</c:v>
                </c:pt>
                <c:pt idx="236">
                  <c:v>-0.19999999999996393</c:v>
                </c:pt>
                <c:pt idx="237">
                  <c:v>-0.14999999999996394</c:v>
                </c:pt>
                <c:pt idx="238">
                  <c:v>-9.9999999999963937E-2</c:v>
                </c:pt>
                <c:pt idx="239">
                  <c:v>-4.9999999999963934E-2</c:v>
                </c:pt>
                <c:pt idx="240">
                  <c:v>3.6068370512509773E-14</c:v>
                </c:pt>
                <c:pt idx="241">
                  <c:v>5.0000000000036071E-2</c:v>
                </c:pt>
                <c:pt idx="242">
                  <c:v>0.10000000000003607</c:v>
                </c:pt>
                <c:pt idx="243">
                  <c:v>0.15000000000003608</c:v>
                </c:pt>
                <c:pt idx="244">
                  <c:v>0.20000000000003609</c:v>
                </c:pt>
                <c:pt idx="245">
                  <c:v>0.25000000000003608</c:v>
                </c:pt>
                <c:pt idx="246">
                  <c:v>0.30000000000003607</c:v>
                </c:pt>
                <c:pt idx="247">
                  <c:v>0.35000000000003606</c:v>
                </c:pt>
                <c:pt idx="248">
                  <c:v>0.40000000000003605</c:v>
                </c:pt>
                <c:pt idx="249">
                  <c:v>0.45000000000003604</c:v>
                </c:pt>
                <c:pt idx="250">
                  <c:v>0.50000000000003608</c:v>
                </c:pt>
                <c:pt idx="251">
                  <c:v>0.55000000000003613</c:v>
                </c:pt>
                <c:pt idx="252">
                  <c:v>0.60000000000003617</c:v>
                </c:pt>
                <c:pt idx="253">
                  <c:v>0.65000000000003622</c:v>
                </c:pt>
                <c:pt idx="254">
                  <c:v>0.70000000000003626</c:v>
                </c:pt>
                <c:pt idx="255">
                  <c:v>0.7500000000000363</c:v>
                </c:pt>
                <c:pt idx="256">
                  <c:v>0.80000000000003635</c:v>
                </c:pt>
                <c:pt idx="257">
                  <c:v>0.85000000000003639</c:v>
                </c:pt>
                <c:pt idx="258">
                  <c:v>0.90000000000003644</c:v>
                </c:pt>
                <c:pt idx="259">
                  <c:v>0.95000000000003648</c:v>
                </c:pt>
                <c:pt idx="260">
                  <c:v>0</c:v>
                </c:pt>
                <c:pt idx="261">
                  <c:v>0.05</c:v>
                </c:pt>
                <c:pt idx="262">
                  <c:v>0.1</c:v>
                </c:pt>
                <c:pt idx="263">
                  <c:v>0.15000000000000002</c:v>
                </c:pt>
                <c:pt idx="264">
                  <c:v>0.2</c:v>
                </c:pt>
                <c:pt idx="265">
                  <c:v>0.25</c:v>
                </c:pt>
                <c:pt idx="266">
                  <c:v>0.3</c:v>
                </c:pt>
                <c:pt idx="267">
                  <c:v>0.35</c:v>
                </c:pt>
                <c:pt idx="268">
                  <c:v>0.39999999999999997</c:v>
                </c:pt>
                <c:pt idx="269">
                  <c:v>0.44999999999999996</c:v>
                </c:pt>
                <c:pt idx="270">
                  <c:v>0.49999999999999994</c:v>
                </c:pt>
                <c:pt idx="271">
                  <c:v>0.54999999999999993</c:v>
                </c:pt>
                <c:pt idx="272">
                  <c:v>0.6</c:v>
                </c:pt>
                <c:pt idx="273">
                  <c:v>0.65</c:v>
                </c:pt>
                <c:pt idx="274">
                  <c:v>0.70000000000000007</c:v>
                </c:pt>
                <c:pt idx="275">
                  <c:v>0.75000000000000011</c:v>
                </c:pt>
                <c:pt idx="276">
                  <c:v>0.80000000000000016</c:v>
                </c:pt>
                <c:pt idx="277">
                  <c:v>0.8500000000000002</c:v>
                </c:pt>
                <c:pt idx="278">
                  <c:v>0.90000000000000024</c:v>
                </c:pt>
                <c:pt idx="279">
                  <c:v>0.95000000000000029</c:v>
                </c:pt>
                <c:pt idx="280">
                  <c:v>1.0000000000000002</c:v>
                </c:pt>
                <c:pt idx="281">
                  <c:v>0</c:v>
                </c:pt>
                <c:pt idx="282">
                  <c:v>0.05</c:v>
                </c:pt>
                <c:pt idx="283">
                  <c:v>0.1</c:v>
                </c:pt>
                <c:pt idx="284">
                  <c:v>0.15000000000000002</c:v>
                </c:pt>
                <c:pt idx="285">
                  <c:v>0.2</c:v>
                </c:pt>
                <c:pt idx="286">
                  <c:v>0.25</c:v>
                </c:pt>
                <c:pt idx="287">
                  <c:v>0.3</c:v>
                </c:pt>
                <c:pt idx="288">
                  <c:v>0.35</c:v>
                </c:pt>
                <c:pt idx="289">
                  <c:v>0.39999999999999997</c:v>
                </c:pt>
                <c:pt idx="290">
                  <c:v>0.44999999999999996</c:v>
                </c:pt>
                <c:pt idx="291">
                  <c:v>0.49999999999999994</c:v>
                </c:pt>
                <c:pt idx="292">
                  <c:v>0.54999999999999993</c:v>
                </c:pt>
                <c:pt idx="293">
                  <c:v>0.6</c:v>
                </c:pt>
              </c:numCache>
            </c:numRef>
          </c:xVal>
          <c:yVal>
            <c:numRef>
              <c:f>'Ag-tiossulfato'!$R$51:$R$344</c:f>
              <c:numCache>
                <c:formatCode>0.00</c:formatCode>
                <c:ptCount val="294"/>
                <c:pt idx="0">
                  <c:v>2.0014217575443149</c:v>
                </c:pt>
                <c:pt idx="1">
                  <c:v>2.0015954297786807</c:v>
                </c:pt>
                <c:pt idx="2">
                  <c:v>2.0017903429529422</c:v>
                </c:pt>
                <c:pt idx="3">
                  <c:v>2.0020091017770576</c:v>
                </c:pt>
                <c:pt idx="4">
                  <c:v>2.0022546321501062</c:v>
                </c:pt>
                <c:pt idx="5">
                  <c:v>2.0025302212313529</c:v>
                </c:pt>
                <c:pt idx="6">
                  <c:v>2.0028395626320838</c:v>
                </c:pt>
                <c:pt idx="7">
                  <c:v>2.003186807414413</c:v>
                </c:pt>
                <c:pt idx="8">
                  <c:v>2.0035766216834787</c:v>
                </c:pt>
                <c:pt idx="9">
                  <c:v>2.004014251676435</c:v>
                </c:pt>
                <c:pt idx="10">
                  <c:v>2.0045055973887225</c:v>
                </c:pt>
                <c:pt idx="11">
                  <c:v>2.005057295939376</c:v>
                </c:pt>
                <c:pt idx="12">
                  <c:v>2.0056768160677039</c:v>
                </c:pt>
                <c:pt idx="13">
                  <c:v>2.006372565379976</c:v>
                </c:pt>
                <c:pt idx="14">
                  <c:v>2.0071540122347846</c:v>
                </c:pt>
                <c:pt idx="15">
                  <c:v>2.0080318244797311</c:v>
                </c:pt>
                <c:pt idx="16">
                  <c:v>2.0090180276429686</c:v>
                </c:pt>
                <c:pt idx="17">
                  <c:v>2.0101261856575965</c:v>
                </c:pt>
                <c:pt idx="18">
                  <c:v>2.0113716077764501</c:v>
                </c:pt>
                <c:pt idx="19">
                  <c:v>2.0127715860474531</c:v>
                </c:pt>
                <c:pt idx="20">
                  <c:v>2.014345668602183</c:v>
                </c:pt>
                <c:pt idx="21">
                  <c:v>2.0161159751110844</c:v>
                </c:pt>
                <c:pt idx="22">
                  <c:v>2.0181075621426983</c:v>
                </c:pt>
                <c:pt idx="23">
                  <c:v>2.0203488479182221</c:v>
                </c:pt>
                <c:pt idx="24">
                  <c:v>2.0228721081948904</c:v>
                </c:pt>
                <c:pt idx="25">
                  <c:v>2.0257140579037829</c:v>
                </c:pt>
                <c:pt idx="26">
                  <c:v>2.0289165369339033</c:v>
                </c:pt>
                <c:pt idx="27">
                  <c:v>2.0325273234083792</c:v>
                </c:pt>
                <c:pt idx="28">
                  <c:v>2.0366011043848893</c:v>
                </c:pt>
                <c:pt idx="29">
                  <c:v>2.0412006427684544</c:v>
                </c:pt>
                <c:pt idx="30">
                  <c:v>2.0463981912775835</c:v>
                </c:pt>
                <c:pt idx="31">
                  <c:v>2.0522772209222229</c:v>
                </c:pt>
                <c:pt idx="32">
                  <c:v>2.0589345546840621</c:v>
                </c:pt>
                <c:pt idx="33">
                  <c:v>2.0664830300623773</c:v>
                </c:pt>
                <c:pt idx="34">
                  <c:v>2.075054861717744</c:v>
                </c:pt>
                <c:pt idx="35">
                  <c:v>2.0848059453115986</c:v>
                </c:pt>
                <c:pt idx="36">
                  <c:v>2.0959214482900959</c:v>
                </c:pt>
                <c:pt idx="37">
                  <c:v>2.1086231935625754</c:v>
                </c:pt>
                <c:pt idx="38">
                  <c:v>2.1231795932857294</c:v>
                </c:pt>
                <c:pt idx="39">
                  <c:v>2.139919294920102</c:v>
                </c:pt>
                <c:pt idx="40">
                  <c:v>2.1592503748291492</c:v>
                </c:pt>
                <c:pt idx="41">
                  <c:v>2.1816880736408479</c:v>
                </c:pt>
                <c:pt idx="42">
                  <c:v>2.207896146008264</c:v>
                </c:pt>
                <c:pt idx="43">
                  <c:v>2.2387508065836301</c:v>
                </c:pt>
                <c:pt idx="44">
                  <c:v>2.2754440341920614</c:v>
                </c:pt>
                <c:pt idx="45">
                  <c:v>2.3196595752554821</c:v>
                </c:pt>
                <c:pt idx="46">
                  <c:v>2.3738934293296463</c:v>
                </c:pt>
                <c:pt idx="47">
                  <c:v>2.4420898555059734</c:v>
                </c:pt>
                <c:pt idx="48">
                  <c:v>2.5310595498887785</c:v>
                </c:pt>
                <c:pt idx="49">
                  <c:v>2.6542239225717941</c:v>
                </c:pt>
                <c:pt idx="50">
                  <c:v>2.8446233919503383</c:v>
                </c:pt>
                <c:pt idx="51">
                  <c:v>3.2355272782282465</c:v>
                </c:pt>
                <c:pt idx="52">
                  <c:v>3.4809045723379892</c:v>
                </c:pt>
                <c:pt idx="53">
                  <c:v>2.884066554210337</c:v>
                </c:pt>
                <c:pt idx="54">
                  <c:v>2.6298644190961449</c:v>
                </c:pt>
                <c:pt idx="55">
                  <c:v>2.4626518182590535</c:v>
                </c:pt>
                <c:pt idx="56">
                  <c:v>2.3365151316954789</c:v>
                </c:pt>
                <c:pt idx="57">
                  <c:v>2.2346254216272206</c:v>
                </c:pt>
                <c:pt idx="58">
                  <c:v>2.1489283245069482</c:v>
                </c:pt>
                <c:pt idx="59">
                  <c:v>2.0749496105972289</c:v>
                </c:pt>
                <c:pt idx="60">
                  <c:v>2.0099509427061699</c:v>
                </c:pt>
                <c:pt idx="61">
                  <c:v>1.9521365249864833</c:v>
                </c:pt>
                <c:pt idx="62">
                  <c:v>1.9002648207534025</c:v>
                </c:pt>
                <c:pt idx="63">
                  <c:v>1.8534398978341535</c:v>
                </c:pt>
                <c:pt idx="64">
                  <c:v>1.8109910721445157</c:v>
                </c:pt>
                <c:pt idx="65">
                  <c:v>1.7723995590484147</c:v>
                </c:pt>
                <c:pt idx="66">
                  <c:v>1.7372518085605051</c:v>
                </c:pt>
                <c:pt idx="67">
                  <c:v>1.7052088116429986</c:v>
                </c:pt>
                <c:pt idx="68">
                  <c:v>1.6759853989432605</c:v>
                </c:pt>
                <c:pt idx="69">
                  <c:v>1.6493360267578512</c:v>
                </c:pt>
                <c:pt idx="70">
                  <c:v>1.625044903167834</c:v>
                </c:pt>
                <c:pt idx="71">
                  <c:v>1.6029190861261806</c:v>
                </c:pt>
                <c:pt idx="72">
                  <c:v>1.5827836499574923</c:v>
                </c:pt>
                <c:pt idx="73">
                  <c:v>1.5644783046965776</c:v>
                </c:pt>
                <c:pt idx="74">
                  <c:v>1.5478550379728169</c:v>
                </c:pt>
                <c:pt idx="75">
                  <c:v>1.5327764728693516</c:v>
                </c:pt>
                <c:pt idx="76">
                  <c:v>1.5191147207774716</c:v>
                </c:pt>
                <c:pt idx="77">
                  <c:v>1.5067505693582977</c:v>
                </c:pt>
                <c:pt idx="78">
                  <c:v>1.4955728904152696</c:v>
                </c:pt>
                <c:pt idx="79">
                  <c:v>1.4854781857094028</c:v>
                </c:pt>
                <c:pt idx="80">
                  <c:v>1.4763702136320895</c:v>
                </c:pt>
                <c:pt idx="81">
                  <c:v>1.468159658251273</c:v>
                </c:pt>
                <c:pt idx="82">
                  <c:v>1.460763816012639</c:v>
                </c:pt>
                <c:pt idx="83">
                  <c:v>1.454106285381668</c:v>
                </c:pt>
                <c:pt idx="84">
                  <c:v>1.4481166517908055</c:v>
                </c:pt>
                <c:pt idx="85">
                  <c:v>1.4427301650791819</c:v>
                </c:pt>
                <c:pt idx="86">
                  <c:v>1.4378874097255754</c:v>
                </c:pt>
                <c:pt idx="87">
                  <c:v>1.4335339700214487</c:v>
                </c:pt>
                <c:pt idx="88">
                  <c:v>1.4296200932656302</c:v>
                </c:pt>
                <c:pt idx="89">
                  <c:v>1.4261003543660455</c:v>
                </c:pt>
                <c:pt idx="90">
                  <c:v>1.4229333251231475</c:v>
                </c:pt>
                <c:pt idx="91">
                  <c:v>1.4200812511066643</c:v>
                </c:pt>
                <c:pt idx="92">
                  <c:v>1.4175097385400335</c:v>
                </c:pt>
                <c:pt idx="93">
                  <c:v>1.4151874530581119</c:v>
                </c:pt>
                <c:pt idx="94">
                  <c:v>1.4130858316588015</c:v>
                </c:pt>
                <c:pt idx="95">
                  <c:v>1.4111788086626285</c:v>
                </c:pt>
                <c:pt idx="96">
                  <c:v>1.4094425560457697</c:v>
                </c:pt>
                <c:pt idx="97">
                  <c:v>1.4078552381304881</c:v>
                </c:pt>
                <c:pt idx="98">
                  <c:v>1.4063967803045239</c:v>
                </c:pt>
                <c:pt idx="99">
                  <c:v>1.4050486511953488</c:v>
                </c:pt>
                <c:pt idx="100">
                  <c:v>1.4037936575415995</c:v>
                </c:pt>
                <c:pt idx="101">
                  <c:v>1.4026157508768187</c:v>
                </c:pt>
                <c:pt idx="102">
                  <c:v>1.4014998450640865</c:v>
                </c:pt>
                <c:pt idx="103">
                  <c:v>1.4004316436892514</c:v>
                </c:pt>
                <c:pt idx="104">
                  <c:v>1.3993974763312096</c:v>
                </c:pt>
                <c:pt idx="105">
                  <c:v>1.3983841427775316</c:v>
                </c:pt>
                <c:pt idx="106">
                  <c:v>1.3973787643414579</c:v>
                </c:pt>
                <c:pt idx="107">
                  <c:v>1.3963686415623571</c:v>
                </c:pt>
                <c:pt idx="108">
                  <c:v>1.3953411177381154</c:v>
                </c:pt>
                <c:pt idx="109">
                  <c:v>1.3942834479479933</c:v>
                </c:pt>
                <c:pt idx="110">
                  <c:v>1.3931826734830048</c:v>
                </c:pt>
                <c:pt idx="111">
                  <c:v>1.3920255019136143</c:v>
                </c:pt>
                <c:pt idx="112">
                  <c:v>1.3907981933979465</c:v>
                </c:pt>
                <c:pt idx="113">
                  <c:v>1.3894864542742911</c:v>
                </c:pt>
                <c:pt idx="114">
                  <c:v>1.3880753394951719</c:v>
                </c:pt>
                <c:pt idx="115">
                  <c:v>1.3865491660504474</c:v>
                </c:pt>
                <c:pt idx="116">
                  <c:v>1.3848914401940708</c:v>
                </c:pt>
                <c:pt idx="117">
                  <c:v>1.3830848020279127</c:v>
                </c:pt>
                <c:pt idx="118">
                  <c:v>1.3811109917929774</c:v>
                </c:pt>
                <c:pt idx="119">
                  <c:v>1.3789508430485824</c:v>
                </c:pt>
                <c:pt idx="120">
                  <c:v>1.3765843087441441</c:v>
                </c:pt>
                <c:pt idx="121">
                  <c:v>1.3739905269479635</c:v>
                </c:pt>
                <c:pt idx="122">
                  <c:v>1.3711479336129193</c:v>
                </c:pt>
                <c:pt idx="123">
                  <c:v>1.3680344301257741</c:v>
                </c:pt>
                <c:pt idx="124">
                  <c:v>1.3646276133753408</c:v>
                </c:pt>
                <c:pt idx="125">
                  <c:v>1.3609050755331866</c:v>
                </c:pt>
                <c:pt idx="126">
                  <c:v>1.3568447795017062</c:v>
                </c:pt>
                <c:pt idx="127">
                  <c:v>1.3524255138797858</c:v>
                </c:pt>
                <c:pt idx="128">
                  <c:v>1.3476274281768981</c:v>
                </c:pt>
                <c:pt idx="129">
                  <c:v>1.34243264477213</c:v>
                </c:pt>
                <c:pt idx="130">
                  <c:v>1.3368259387501658</c:v>
                </c:pt>
                <c:pt idx="131">
                  <c:v>1.3307954703614173</c:v>
                </c:pt>
                <c:pt idx="132">
                  <c:v>1.324333547721452</c:v>
                </c:pt>
                <c:pt idx="133">
                  <c:v>1.3174373899497713</c:v>
                </c:pt>
                <c:pt idx="134">
                  <c:v>1.3101098539117855</c:v>
                </c:pt>
                <c:pt idx="135">
                  <c:v>1.3023600819049017</c:v>
                </c:pt>
                <c:pt idx="136">
                  <c:v>1.2942040239609907</c:v>
                </c:pt>
                <c:pt idx="137">
                  <c:v>1.285664787861859</c:v>
                </c:pt>
                <c:pt idx="138">
                  <c:v>1.2767727732733429</c:v>
                </c:pt>
                <c:pt idx="139">
                  <c:v>1.2675655540786579</c:v>
                </c:pt>
                <c:pt idx="140">
                  <c:v>1.2580874850522683</c:v>
                </c:pt>
                <c:pt idx="141">
                  <c:v>1.2483890249130751</c:v>
                </c:pt>
                <c:pt idx="142">
                  <c:v>1.2385257863871111</c:v>
                </c:pt>
                <c:pt idx="143">
                  <c:v>1.2285573435331019</c:v>
                </c:pt>
                <c:pt idx="144">
                  <c:v>1.2185458452397788</c:v>
                </c:pt>
                <c:pt idx="145">
                  <c:v>1.2085544994205315</c:v>
                </c:pt>
                <c:pt idx="146">
                  <c:v>1.1986460031736019</c:v>
                </c:pt>
                <c:pt idx="147">
                  <c:v>1.1888809987360096</c:v>
                </c:pt>
                <c:pt idx="148">
                  <c:v>1.1793166328709812</c:v>
                </c:pt>
                <c:pt idx="149">
                  <c:v>1.1700052886640075</c:v>
                </c:pt>
                <c:pt idx="150">
                  <c:v>1.1609935446258906</c:v>
                </c:pt>
                <c:pt idx="151">
                  <c:v>1.1523213981912865</c:v>
                </c:pt>
                <c:pt idx="152">
                  <c:v>1.144021771181327</c:v>
                </c:pt>
                <c:pt idx="153">
                  <c:v>1.1361202956275238</c:v>
                </c:pt>
                <c:pt idx="154">
                  <c:v>1.1286353613389017</c:v>
                </c:pt>
                <c:pt idx="155">
                  <c:v>1.1215783930766912</c:v>
                </c:pt>
                <c:pt idx="156">
                  <c:v>1.1149543159424824</c:v>
                </c:pt>
                <c:pt idx="157">
                  <c:v>1.1087621627598689</c:v>
                </c:pt>
                <c:pt idx="158">
                  <c:v>1.1029957765030272</c:v>
                </c:pt>
                <c:pt idx="159">
                  <c:v>1.0976445634980041</c:v>
                </c:pt>
                <c:pt idx="160">
                  <c:v>1.0926942582892192</c:v>
                </c:pt>
                <c:pt idx="161">
                  <c:v>1.0881276677699967</c:v>
                </c:pt>
                <c:pt idx="162">
                  <c:v>1.0839253695398761</c:v>
                </c:pt>
                <c:pt idx="163">
                  <c:v>1.0800663467449316</c:v>
                </c:pt>
                <c:pt idx="164">
                  <c:v>1.0765285483454567</c:v>
                </c:pt>
                <c:pt idx="165">
                  <c:v>1.0732893694994876</c:v>
                </c:pt>
                <c:pt idx="166">
                  <c:v>1.0703260513871198</c:v>
                </c:pt>
                <c:pt idx="167">
                  <c:v>1.0676160033048925</c:v>
                </c:pt>
                <c:pt idx="168">
                  <c:v>1.0651370523062649</c:v>
                </c:pt>
                <c:pt idx="169">
                  <c:v>1.0628676271888422</c:v>
                </c:pt>
                <c:pt idx="170">
                  <c:v>1.0607868843961024</c:v>
                </c:pt>
                <c:pt idx="171">
                  <c:v>1.05887478358066</c:v>
                </c:pt>
                <c:pt idx="172">
                  <c:v>1.0571121203262051</c:v>
                </c:pt>
                <c:pt idx="173">
                  <c:v>1.0554805229844537</c:v>
                </c:pt>
                <c:pt idx="174">
                  <c:v>1.0539624198655719</c:v>
                </c:pt>
                <c:pt idx="175">
                  <c:v>1.0525409822144551</c:v>
                </c:pt>
                <c:pt idx="176">
                  <c:v>1.0512000475771583</c:v>
                </c:pt>
                <c:pt idx="177">
                  <c:v>1.0499240273580757</c:v>
                </c:pt>
                <c:pt idx="178">
                  <c:v>1.0486978016198065</c:v>
                </c:pt>
                <c:pt idx="179">
                  <c:v>1.0475066035023506</c:v>
                </c:pt>
                <c:pt idx="180">
                  <c:v>1.0463358950457307</c:v>
                </c:pt>
                <c:pt idx="181">
                  <c:v>1.0451712356937073</c:v>
                </c:pt>
                <c:pt idx="182">
                  <c:v>1.0439981443354083</c:v>
                </c:pt>
                <c:pt idx="183">
                  <c:v>1.0428019554039625</c:v>
                </c:pt>
                <c:pt idx="184">
                  <c:v>1.0415676692935281</c:v>
                </c:pt>
                <c:pt idx="185">
                  <c:v>1.0402797971757098</c:v>
                </c:pt>
                <c:pt idx="186">
                  <c:v>1.0389222001917138</c:v>
                </c:pt>
                <c:pt idx="187">
                  <c:v>1.0374779229677034</c:v>
                </c:pt>
                <c:pt idx="188">
                  <c:v>1.0359290214496546</c:v>
                </c:pt>
                <c:pt idx="189">
                  <c:v>1.0342563851844782</c:v>
                </c:pt>
                <c:pt idx="190">
                  <c:v>1.0324395543923024</c:v>
                </c:pt>
                <c:pt idx="191">
                  <c:v>1.0304565324881956</c:v>
                </c:pt>
                <c:pt idx="192">
                  <c:v>1.0282835951293103</c:v>
                </c:pt>
                <c:pt idx="193">
                  <c:v>1.0258950973949437</c:v>
                </c:pt>
                <c:pt idx="194">
                  <c:v>1.0232632813612783</c:v>
                </c:pt>
                <c:pt idx="195">
                  <c:v>1.0203580871164772</c:v>
                </c:pt>
                <c:pt idx="196">
                  <c:v>1.0171469711779018</c:v>
                </c:pt>
                <c:pt idx="197">
                  <c:v>1.0135947373172209</c:v>
                </c:pt>
                <c:pt idx="198">
                  <c:v>1.0096633859564197</c:v>
                </c:pt>
                <c:pt idx="199">
                  <c:v>1.0053119895393052</c:v>
                </c:pt>
                <c:pt idx="200">
                  <c:v>1.000496602561475</c:v>
                </c:pt>
                <c:pt idx="201">
                  <c:v>0.99517021618624879</c:v>
                </c:pt>
                <c:pt idx="202">
                  <c:v>0.98928276848706131</c:v>
                </c:pt>
                <c:pt idx="203">
                  <c:v>0.98278122221126163</c:v>
                </c:pt>
                <c:pt idx="204">
                  <c:v>0.9756097223998389</c:v>
                </c:pt>
                <c:pt idx="205">
                  <c:v>0.96770984604133337</c:v>
                </c:pt>
                <c:pt idx="206">
                  <c:v>0.95902095499046258</c:v>
                </c:pt>
                <c:pt idx="207">
                  <c:v>0.94948066145001175</c:v>
                </c:pt>
                <c:pt idx="208">
                  <c:v>0.93902541223357106</c:v>
                </c:pt>
                <c:pt idx="209">
                  <c:v>0.92759119369266996</c:v>
                </c:pt>
                <c:pt idx="210">
                  <c:v>0.915114353599219</c:v>
                </c:pt>
                <c:pt idx="211">
                  <c:v>0.90153252955357355</c:v>
                </c:pt>
                <c:pt idx="212">
                  <c:v>0.88678566593795749</c:v>
                </c:pt>
                <c:pt idx="213">
                  <c:v>0.87081709353432935</c:v>
                </c:pt>
                <c:pt idx="214">
                  <c:v>0.85357463832605263</c:v>
                </c:pt>
                <c:pt idx="215">
                  <c:v>0.83501171948213937</c:v>
                </c:pt>
                <c:pt idx="216">
                  <c:v>0.8150883919074452</c:v>
                </c:pt>
                <c:pt idx="217">
                  <c:v>0.79377228679654843</c:v>
                </c:pt>
                <c:pt idx="218">
                  <c:v>0.77103940493116185</c:v>
                </c:pt>
                <c:pt idx="219">
                  <c:v>0.74687472228356655</c:v>
                </c:pt>
                <c:pt idx="220">
                  <c:v>0.72127257571360881</c:v>
                </c:pt>
                <c:pt idx="221">
                  <c:v>0.69423680763548123</c:v>
                </c:pt>
                <c:pt idx="222">
                  <c:v>0.66578066156443383</c:v>
                </c:pt>
                <c:pt idx="223">
                  <c:v>0.63592643424496098</c:v>
                </c:pt>
                <c:pt idx="224">
                  <c:v>0.60470490331587123</c:v>
                </c:pt>
                <c:pt idx="225">
                  <c:v>0.57215456096515394</c:v>
                </c:pt>
                <c:pt idx="226">
                  <c:v>0.53832069279431494</c:v>
                </c:pt>
                <c:pt idx="227">
                  <c:v>0.50325434653877388</c:v>
                </c:pt>
                <c:pt idx="228">
                  <c:v>0.46701123718771254</c:v>
                </c:pt>
                <c:pt idx="229">
                  <c:v>0.42965063362367595</c:v>
                </c:pt>
                <c:pt idx="230">
                  <c:v>0.39123426769260966</c:v>
                </c:pt>
                <c:pt idx="231">
                  <c:v>0.35182530036031162</c:v>
                </c:pt>
                <c:pt idx="232">
                  <c:v>0.31148737213539707</c:v>
                </c:pt>
                <c:pt idx="233">
                  <c:v>0.27028375703485952</c:v>
                </c:pt>
                <c:pt idx="234">
                  <c:v>0.22827663171313653</c:v>
                </c:pt>
                <c:pt idx="235">
                  <c:v>0.18552646448024601</c:v>
                </c:pt>
                <c:pt idx="236">
                  <c:v>0.14209152312781079</c:v>
                </c:pt>
                <c:pt idx="237">
                  <c:v>9.8027495921286442E-2</c:v>
                </c:pt>
                <c:pt idx="238">
                  <c:v>5.3387216817636488E-2</c:v>
                </c:pt>
                <c:pt idx="239">
                  <c:v>8.2204838402675836E-3</c:v>
                </c:pt>
                <c:pt idx="240">
                  <c:v>-3.742604156959211E-2</c:v>
                </c:pt>
                <c:pt idx="241">
                  <c:v>-8.3508866693621384E-2</c:v>
                </c:pt>
                <c:pt idx="242">
                  <c:v>-0.12998764329714727</c:v>
                </c:pt>
                <c:pt idx="243">
                  <c:v>-0.17682509835307736</c:v>
                </c:pt>
                <c:pt idx="244">
                  <c:v>-0.22398693000421202</c:v>
                </c:pt>
                <c:pt idx="245">
                  <c:v>-0.27144167781982681</c:v>
                </c:pt>
                <c:pt idx="246">
                  <c:v>-0.31916057513408602</c:v>
                </c:pt>
                <c:pt idx="247">
                  <c:v>-0.36711739001106952</c:v>
                </c:pt>
                <c:pt idx="248">
                  <c:v>-0.41528826021460852</c:v>
                </c:pt>
                <c:pt idx="249">
                  <c:v>-0.46365152650173075</c:v>
                </c:pt>
                <c:pt idx="250">
                  <c:v>-0.5121875676221409</c:v>
                </c:pt>
                <c:pt idx="251">
                  <c:v>-0.56087863959737083</c:v>
                </c:pt>
                <c:pt idx="252">
                  <c:v>-0.60970872116882968</c:v>
                </c:pt>
                <c:pt idx="253">
                  <c:v>-0.65866336673571413</c:v>
                </c:pt>
                <c:pt idx="254">
                  <c:v>-0.70772956764043915</c:v>
                </c:pt>
                <c:pt idx="255">
                  <c:v>-0.75689562228844509</c:v>
                </c:pt>
                <c:pt idx="256">
                  <c:v>-0.80615101529817368</c:v>
                </c:pt>
                <c:pt idx="257">
                  <c:v>-0.85548630565347772</c:v>
                </c:pt>
                <c:pt idx="258">
                  <c:v>-0.90489302366343283</c:v>
                </c:pt>
                <c:pt idx="259">
                  <c:v>-0.9543635764133378</c:v>
                </c:pt>
                <c:pt idx="260">
                  <c:v>-3.7426041569559025E-2</c:v>
                </c:pt>
                <c:pt idx="261">
                  <c:v>-8.3508866693588049E-2</c:v>
                </c:pt>
                <c:pt idx="262">
                  <c:v>-0.1299876432971136</c:v>
                </c:pt>
                <c:pt idx="263">
                  <c:v>-0.17682509835304347</c:v>
                </c:pt>
                <c:pt idx="264">
                  <c:v>-0.22398693000417788</c:v>
                </c:pt>
                <c:pt idx="265">
                  <c:v>-0.2714416778197925</c:v>
                </c:pt>
                <c:pt idx="266">
                  <c:v>-0.31916057513405138</c:v>
                </c:pt>
                <c:pt idx="267">
                  <c:v>-0.36711739001103477</c:v>
                </c:pt>
                <c:pt idx="268">
                  <c:v>-0.41528826021457377</c:v>
                </c:pt>
                <c:pt idx="269">
                  <c:v>-0.46365152650169578</c:v>
                </c:pt>
                <c:pt idx="270">
                  <c:v>-0.51218756762210571</c:v>
                </c:pt>
                <c:pt idx="271">
                  <c:v>-0.56087863959733553</c:v>
                </c:pt>
                <c:pt idx="272">
                  <c:v>-0.60970872116879427</c:v>
                </c:pt>
                <c:pt idx="273">
                  <c:v>-0.65866336673567871</c:v>
                </c:pt>
                <c:pt idx="274">
                  <c:v>-0.70772956764040362</c:v>
                </c:pt>
                <c:pt idx="275">
                  <c:v>-0.75689562228840956</c:v>
                </c:pt>
                <c:pt idx="276">
                  <c:v>-0.80615101529813804</c:v>
                </c:pt>
                <c:pt idx="277">
                  <c:v>-0.85548630565344186</c:v>
                </c:pt>
                <c:pt idx="278">
                  <c:v>-0.90489302366339719</c:v>
                </c:pt>
                <c:pt idx="279">
                  <c:v>-0.95436357641330194</c:v>
                </c:pt>
                <c:pt idx="280">
                  <c:v>-1.0038911613067381</c:v>
                </c:pt>
                <c:pt idx="281">
                  <c:v>-3.7426041569559025E-2</c:v>
                </c:pt>
                <c:pt idx="282">
                  <c:v>-8.3508866693588049E-2</c:v>
                </c:pt>
                <c:pt idx="283">
                  <c:v>-0.1299876432971136</c:v>
                </c:pt>
                <c:pt idx="284">
                  <c:v>-0.17682509835304347</c:v>
                </c:pt>
                <c:pt idx="285">
                  <c:v>-0.22398693000417788</c:v>
                </c:pt>
                <c:pt idx="286">
                  <c:v>-0.2714416778197925</c:v>
                </c:pt>
                <c:pt idx="287">
                  <c:v>-0.31916057513405138</c:v>
                </c:pt>
                <c:pt idx="288">
                  <c:v>-0.36711739001103477</c:v>
                </c:pt>
                <c:pt idx="289">
                  <c:v>-0.41528826021457377</c:v>
                </c:pt>
                <c:pt idx="290">
                  <c:v>-0.46365152650169578</c:v>
                </c:pt>
                <c:pt idx="291">
                  <c:v>-0.51218756762210571</c:v>
                </c:pt>
                <c:pt idx="292">
                  <c:v>-0.56087863959733553</c:v>
                </c:pt>
                <c:pt idx="293">
                  <c:v>-0.60970872116879427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45D1-4B2A-9478-FE111290FF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3328152"/>
        <c:axId val="423328936"/>
      </c:scatterChart>
      <c:valAx>
        <c:axId val="4233281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log [L]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23328936"/>
        <c:crosses val="autoZero"/>
        <c:crossBetween val="midCat"/>
        <c:majorUnit val="1"/>
      </c:valAx>
      <c:valAx>
        <c:axId val="423328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pointer function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2332815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7367582424878167"/>
          <c:y val="0.13822761738116071"/>
          <c:w val="0.22632417575121827"/>
          <c:h val="0.3758378198270873"/>
        </c:manualLayout>
      </c:layout>
      <c:overlay val="0"/>
      <c:spPr>
        <a:noFill/>
        <a:ln>
          <a:solidFill>
            <a:schemeClr val="accent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concentração analítica</a:t>
            </a:r>
            <a:r>
              <a:rPr lang="pt-BR" baseline="0"/>
              <a:t> do ligante</a:t>
            </a:r>
            <a:endParaRPr lang="pt-BR"/>
          </a:p>
        </c:rich>
      </c:tx>
      <c:layout>
        <c:manualLayout>
          <c:xMode val="edge"/>
          <c:yMode val="edge"/>
          <c:x val="0.36740345351567893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scatterChart>
        <c:scatterStyle val="smoothMarker"/>
        <c:varyColors val="0"/>
        <c:ser>
          <c:idx val="2"/>
          <c:order val="0"/>
          <c:tx>
            <c:strRef>
              <c:f>'Ag-tiossulfato'!$L$48</c:f>
              <c:strCache>
                <c:ptCount val="1"/>
                <c:pt idx="0">
                  <c:v>1.00E-02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'Ag-tiossulfato'!$A$51:$A$344</c:f>
              <c:numCache>
                <c:formatCode>General</c:formatCode>
                <c:ptCount val="294"/>
                <c:pt idx="0">
                  <c:v>-12</c:v>
                </c:pt>
                <c:pt idx="1">
                  <c:v>-11.95</c:v>
                </c:pt>
                <c:pt idx="2">
                  <c:v>-11.899999999999999</c:v>
                </c:pt>
                <c:pt idx="3">
                  <c:v>-11.849999999999998</c:v>
                </c:pt>
                <c:pt idx="4">
                  <c:v>-11.799999999999997</c:v>
                </c:pt>
                <c:pt idx="5">
                  <c:v>-11.749999999999996</c:v>
                </c:pt>
                <c:pt idx="6">
                  <c:v>-11.699999999999996</c:v>
                </c:pt>
                <c:pt idx="7">
                  <c:v>-11.649999999999995</c:v>
                </c:pt>
                <c:pt idx="8">
                  <c:v>-11.599999999999994</c:v>
                </c:pt>
                <c:pt idx="9">
                  <c:v>-11.549999999999994</c:v>
                </c:pt>
                <c:pt idx="10">
                  <c:v>-11.499999999999993</c:v>
                </c:pt>
                <c:pt idx="11">
                  <c:v>-11.449999999999992</c:v>
                </c:pt>
                <c:pt idx="12">
                  <c:v>-11.399999999999991</c:v>
                </c:pt>
                <c:pt idx="13">
                  <c:v>-11.349999999999991</c:v>
                </c:pt>
                <c:pt idx="14">
                  <c:v>-11.29999999999999</c:v>
                </c:pt>
                <c:pt idx="15">
                  <c:v>-11.249999999999989</c:v>
                </c:pt>
                <c:pt idx="16">
                  <c:v>-11.199999999999989</c:v>
                </c:pt>
                <c:pt idx="17">
                  <c:v>-11.149999999999988</c:v>
                </c:pt>
                <c:pt idx="18">
                  <c:v>-11.099999999999987</c:v>
                </c:pt>
                <c:pt idx="19">
                  <c:v>-11.049999999999986</c:v>
                </c:pt>
                <c:pt idx="20">
                  <c:v>-10.999999999999986</c:v>
                </c:pt>
                <c:pt idx="21">
                  <c:v>-10.949999999999985</c:v>
                </c:pt>
                <c:pt idx="22">
                  <c:v>-10.899999999999984</c:v>
                </c:pt>
                <c:pt idx="23">
                  <c:v>-10.849999999999984</c:v>
                </c:pt>
                <c:pt idx="24">
                  <c:v>-10.799999999999983</c:v>
                </c:pt>
                <c:pt idx="25">
                  <c:v>-10.749999999999982</c:v>
                </c:pt>
                <c:pt idx="26">
                  <c:v>-10.699999999999982</c:v>
                </c:pt>
                <c:pt idx="27">
                  <c:v>-10.649999999999981</c:v>
                </c:pt>
                <c:pt idx="28">
                  <c:v>-10.59999999999998</c:v>
                </c:pt>
                <c:pt idx="29">
                  <c:v>-10.549999999999979</c:v>
                </c:pt>
                <c:pt idx="30">
                  <c:v>-10.499999999999979</c:v>
                </c:pt>
                <c:pt idx="31">
                  <c:v>-10.449999999999978</c:v>
                </c:pt>
                <c:pt idx="32">
                  <c:v>-10.399999999999977</c:v>
                </c:pt>
                <c:pt idx="33">
                  <c:v>-10.349999999999977</c:v>
                </c:pt>
                <c:pt idx="34">
                  <c:v>-10.299999999999976</c:v>
                </c:pt>
                <c:pt idx="35">
                  <c:v>-10.249999999999975</c:v>
                </c:pt>
                <c:pt idx="36">
                  <c:v>-10.199999999999974</c:v>
                </c:pt>
                <c:pt idx="37">
                  <c:v>-10.149999999999974</c:v>
                </c:pt>
                <c:pt idx="38">
                  <c:v>-10.099999999999973</c:v>
                </c:pt>
                <c:pt idx="39">
                  <c:v>-10.049999999999972</c:v>
                </c:pt>
                <c:pt idx="40">
                  <c:v>-9.9999999999999716</c:v>
                </c:pt>
                <c:pt idx="41">
                  <c:v>-9.9499999999999709</c:v>
                </c:pt>
                <c:pt idx="42">
                  <c:v>-9.8999999999999702</c:v>
                </c:pt>
                <c:pt idx="43">
                  <c:v>-9.8499999999999694</c:v>
                </c:pt>
                <c:pt idx="44">
                  <c:v>-9.7999999999999687</c:v>
                </c:pt>
                <c:pt idx="45">
                  <c:v>-9.749999999999968</c:v>
                </c:pt>
                <c:pt idx="46">
                  <c:v>-9.6999999999999673</c:v>
                </c:pt>
                <c:pt idx="47">
                  <c:v>-9.6499999999999666</c:v>
                </c:pt>
                <c:pt idx="48">
                  <c:v>-9.5999999999999659</c:v>
                </c:pt>
                <c:pt idx="49">
                  <c:v>-9.5499999999999652</c:v>
                </c:pt>
                <c:pt idx="50">
                  <c:v>-9.4999999999999645</c:v>
                </c:pt>
                <c:pt idx="51">
                  <c:v>-9.4499999999999638</c:v>
                </c:pt>
                <c:pt idx="52">
                  <c:v>-9.3999999999999631</c:v>
                </c:pt>
                <c:pt idx="53">
                  <c:v>-9.3499999999999623</c:v>
                </c:pt>
                <c:pt idx="54">
                  <c:v>-9.2999999999999616</c:v>
                </c:pt>
                <c:pt idx="55">
                  <c:v>-9.2499999999999609</c:v>
                </c:pt>
                <c:pt idx="56">
                  <c:v>-9.1999999999999602</c:v>
                </c:pt>
                <c:pt idx="57">
                  <c:v>-9.1499999999999595</c:v>
                </c:pt>
                <c:pt idx="58">
                  <c:v>-9.0999999999999588</c:v>
                </c:pt>
                <c:pt idx="59">
                  <c:v>-9.0499999999999581</c:v>
                </c:pt>
                <c:pt idx="60">
                  <c:v>-8.9999999999999574</c:v>
                </c:pt>
                <c:pt idx="61">
                  <c:v>-8.9499999999999567</c:v>
                </c:pt>
                <c:pt idx="62">
                  <c:v>-8.8999999999999559</c:v>
                </c:pt>
                <c:pt idx="63">
                  <c:v>-8.8499999999999552</c:v>
                </c:pt>
                <c:pt idx="64">
                  <c:v>-8.7999999999999545</c:v>
                </c:pt>
                <c:pt idx="65">
                  <c:v>-8.7499999999999538</c:v>
                </c:pt>
                <c:pt idx="66">
                  <c:v>-8.6999999999999531</c:v>
                </c:pt>
                <c:pt idx="67">
                  <c:v>-8.6499999999999524</c:v>
                </c:pt>
                <c:pt idx="68">
                  <c:v>-8.5999999999999517</c:v>
                </c:pt>
                <c:pt idx="69">
                  <c:v>-8.549999999999951</c:v>
                </c:pt>
                <c:pt idx="70">
                  <c:v>-8.4999999999999503</c:v>
                </c:pt>
                <c:pt idx="71">
                  <c:v>-8.4499999999999496</c:v>
                </c:pt>
                <c:pt idx="72">
                  <c:v>-8.3999999999999488</c:v>
                </c:pt>
                <c:pt idx="73">
                  <c:v>-8.3499999999999481</c:v>
                </c:pt>
                <c:pt idx="74">
                  <c:v>-8.2999999999999474</c:v>
                </c:pt>
                <c:pt idx="75">
                  <c:v>-8.2499999999999467</c:v>
                </c:pt>
                <c:pt idx="76">
                  <c:v>-8.199999999999946</c:v>
                </c:pt>
                <c:pt idx="77">
                  <c:v>-8.1499999999999453</c:v>
                </c:pt>
                <c:pt idx="78">
                  <c:v>-8.0999999999999446</c:v>
                </c:pt>
                <c:pt idx="79">
                  <c:v>-8.0499999999999439</c:v>
                </c:pt>
                <c:pt idx="80">
                  <c:v>-7.999999999999944</c:v>
                </c:pt>
                <c:pt idx="81">
                  <c:v>-7.9499999999999442</c:v>
                </c:pt>
                <c:pt idx="82">
                  <c:v>-7.8999999999999444</c:v>
                </c:pt>
                <c:pt idx="83">
                  <c:v>-7.8499999999999446</c:v>
                </c:pt>
                <c:pt idx="84">
                  <c:v>-7.7999999999999448</c:v>
                </c:pt>
                <c:pt idx="85">
                  <c:v>-7.7499999999999449</c:v>
                </c:pt>
                <c:pt idx="86">
                  <c:v>-7.6999999999999451</c:v>
                </c:pt>
                <c:pt idx="87">
                  <c:v>-7.6499999999999453</c:v>
                </c:pt>
                <c:pt idx="88">
                  <c:v>-7.5999999999999455</c:v>
                </c:pt>
                <c:pt idx="89">
                  <c:v>-7.5499999999999456</c:v>
                </c:pt>
                <c:pt idx="90">
                  <c:v>-7.4999999999999458</c:v>
                </c:pt>
                <c:pt idx="91">
                  <c:v>-7.449999999999946</c:v>
                </c:pt>
                <c:pt idx="92">
                  <c:v>-7.3999999999999462</c:v>
                </c:pt>
                <c:pt idx="93">
                  <c:v>-7.3499999999999464</c:v>
                </c:pt>
                <c:pt idx="94">
                  <c:v>-7.2999999999999465</c:v>
                </c:pt>
                <c:pt idx="95">
                  <c:v>-7.2499999999999467</c:v>
                </c:pt>
                <c:pt idx="96">
                  <c:v>-7.1999999999999469</c:v>
                </c:pt>
                <c:pt idx="97">
                  <c:v>-7.1499999999999471</c:v>
                </c:pt>
                <c:pt idx="98">
                  <c:v>-7.0999999999999472</c:v>
                </c:pt>
                <c:pt idx="99">
                  <c:v>-7.0499999999999474</c:v>
                </c:pt>
                <c:pt idx="100">
                  <c:v>-6.9999999999999476</c:v>
                </c:pt>
                <c:pt idx="101">
                  <c:v>-6.9499999999999478</c:v>
                </c:pt>
                <c:pt idx="102">
                  <c:v>-6.899999999999948</c:v>
                </c:pt>
                <c:pt idx="103">
                  <c:v>-6.8499999999999481</c:v>
                </c:pt>
                <c:pt idx="104">
                  <c:v>-6.7999999999999483</c:v>
                </c:pt>
                <c:pt idx="105">
                  <c:v>-6.7499999999999485</c:v>
                </c:pt>
                <c:pt idx="106">
                  <c:v>-6.6999999999999487</c:v>
                </c:pt>
                <c:pt idx="107">
                  <c:v>-6.6499999999999488</c:v>
                </c:pt>
                <c:pt idx="108">
                  <c:v>-6.599999999999949</c:v>
                </c:pt>
                <c:pt idx="109">
                  <c:v>-6.5499999999999492</c:v>
                </c:pt>
                <c:pt idx="110">
                  <c:v>-6.4999999999999494</c:v>
                </c:pt>
                <c:pt idx="111">
                  <c:v>-6.4499999999999496</c:v>
                </c:pt>
                <c:pt idx="112">
                  <c:v>-6.3999999999999497</c:v>
                </c:pt>
                <c:pt idx="113">
                  <c:v>-6.3499999999999499</c:v>
                </c:pt>
                <c:pt idx="114">
                  <c:v>-6.2999999999999501</c:v>
                </c:pt>
                <c:pt idx="115">
                  <c:v>-6.2499999999999503</c:v>
                </c:pt>
                <c:pt idx="116">
                  <c:v>-6.1999999999999504</c:v>
                </c:pt>
                <c:pt idx="117">
                  <c:v>-6.1499999999999506</c:v>
                </c:pt>
                <c:pt idx="118">
                  <c:v>-6.0999999999999508</c:v>
                </c:pt>
                <c:pt idx="119">
                  <c:v>-6.049999999999951</c:v>
                </c:pt>
                <c:pt idx="120">
                  <c:v>-5.9999999999999512</c:v>
                </c:pt>
                <c:pt idx="121">
                  <c:v>-5.9499999999999513</c:v>
                </c:pt>
                <c:pt idx="122">
                  <c:v>-5.8999999999999515</c:v>
                </c:pt>
                <c:pt idx="123">
                  <c:v>-5.8499999999999517</c:v>
                </c:pt>
                <c:pt idx="124">
                  <c:v>-5.7999999999999519</c:v>
                </c:pt>
                <c:pt idx="125">
                  <c:v>-5.749999999999952</c:v>
                </c:pt>
                <c:pt idx="126">
                  <c:v>-5.6999999999999522</c:v>
                </c:pt>
                <c:pt idx="127">
                  <c:v>-5.6499999999999524</c:v>
                </c:pt>
                <c:pt idx="128">
                  <c:v>-5.5999999999999526</c:v>
                </c:pt>
                <c:pt idx="129">
                  <c:v>-5.5499999999999527</c:v>
                </c:pt>
                <c:pt idx="130">
                  <c:v>-5.4999999999999529</c:v>
                </c:pt>
                <c:pt idx="131">
                  <c:v>-5.4499999999999531</c:v>
                </c:pt>
                <c:pt idx="132">
                  <c:v>-5.3999999999999533</c:v>
                </c:pt>
                <c:pt idx="133">
                  <c:v>-5.3499999999999535</c:v>
                </c:pt>
                <c:pt idx="134">
                  <c:v>-5.2999999999999536</c:v>
                </c:pt>
                <c:pt idx="135">
                  <c:v>-5.2499999999999538</c:v>
                </c:pt>
                <c:pt idx="136">
                  <c:v>-5.199999999999954</c:v>
                </c:pt>
                <c:pt idx="137">
                  <c:v>-5.1499999999999542</c:v>
                </c:pt>
                <c:pt idx="138">
                  <c:v>-5.0999999999999543</c:v>
                </c:pt>
                <c:pt idx="139">
                  <c:v>-5.0499999999999545</c:v>
                </c:pt>
                <c:pt idx="140">
                  <c:v>-4.9999999999999547</c:v>
                </c:pt>
                <c:pt idx="141">
                  <c:v>-4.9499999999999549</c:v>
                </c:pt>
                <c:pt idx="142">
                  <c:v>-4.8999999999999551</c:v>
                </c:pt>
                <c:pt idx="143">
                  <c:v>-4.8499999999999552</c:v>
                </c:pt>
                <c:pt idx="144">
                  <c:v>-4.7999999999999554</c:v>
                </c:pt>
                <c:pt idx="145">
                  <c:v>-4.7499999999999556</c:v>
                </c:pt>
                <c:pt idx="146">
                  <c:v>-4.6999999999999558</c:v>
                </c:pt>
                <c:pt idx="147">
                  <c:v>-4.6499999999999559</c:v>
                </c:pt>
                <c:pt idx="148">
                  <c:v>-4.5999999999999561</c:v>
                </c:pt>
                <c:pt idx="149">
                  <c:v>-4.5499999999999563</c:v>
                </c:pt>
                <c:pt idx="150">
                  <c:v>-4.4999999999999565</c:v>
                </c:pt>
                <c:pt idx="151">
                  <c:v>-4.4499999999999567</c:v>
                </c:pt>
                <c:pt idx="152">
                  <c:v>-4.3999999999999568</c:v>
                </c:pt>
                <c:pt idx="153">
                  <c:v>-4.349999999999957</c:v>
                </c:pt>
                <c:pt idx="154">
                  <c:v>-4.2999999999999572</c:v>
                </c:pt>
                <c:pt idx="155">
                  <c:v>-4.2499999999999574</c:v>
                </c:pt>
                <c:pt idx="156">
                  <c:v>-4.1999999999999575</c:v>
                </c:pt>
                <c:pt idx="157">
                  <c:v>-4.1499999999999577</c:v>
                </c:pt>
                <c:pt idx="158">
                  <c:v>-4.0999999999999579</c:v>
                </c:pt>
                <c:pt idx="159">
                  <c:v>-4.0499999999999581</c:v>
                </c:pt>
                <c:pt idx="160">
                  <c:v>-3.9999999999999583</c:v>
                </c:pt>
                <c:pt idx="161">
                  <c:v>-3.9499999999999584</c:v>
                </c:pt>
                <c:pt idx="162">
                  <c:v>-3.8999999999999586</c:v>
                </c:pt>
                <c:pt idx="163">
                  <c:v>-3.8499999999999588</c:v>
                </c:pt>
                <c:pt idx="164">
                  <c:v>-3.799999999999959</c:v>
                </c:pt>
                <c:pt idx="165">
                  <c:v>-3.7499999999999591</c:v>
                </c:pt>
                <c:pt idx="166">
                  <c:v>-3.6999999999999593</c:v>
                </c:pt>
                <c:pt idx="167">
                  <c:v>-3.6499999999999595</c:v>
                </c:pt>
                <c:pt idx="168">
                  <c:v>-3.5999999999999597</c:v>
                </c:pt>
                <c:pt idx="169">
                  <c:v>-3.5499999999999599</c:v>
                </c:pt>
                <c:pt idx="170">
                  <c:v>-3.49999999999996</c:v>
                </c:pt>
                <c:pt idx="171">
                  <c:v>-3.4499999999999602</c:v>
                </c:pt>
                <c:pt idx="172">
                  <c:v>-3.3999999999999604</c:v>
                </c:pt>
                <c:pt idx="173">
                  <c:v>-3.3499999999999606</c:v>
                </c:pt>
                <c:pt idx="174">
                  <c:v>-3.2999999999999607</c:v>
                </c:pt>
                <c:pt idx="175">
                  <c:v>-3.2499999999999609</c:v>
                </c:pt>
                <c:pt idx="176">
                  <c:v>-3.1999999999999611</c:v>
                </c:pt>
                <c:pt idx="177">
                  <c:v>-3.1499999999999613</c:v>
                </c:pt>
                <c:pt idx="178">
                  <c:v>-3.0999999999999615</c:v>
                </c:pt>
                <c:pt idx="179">
                  <c:v>-3.0499999999999616</c:v>
                </c:pt>
                <c:pt idx="180">
                  <c:v>-2.9999999999999618</c:v>
                </c:pt>
                <c:pt idx="181">
                  <c:v>-2.949999999999962</c:v>
                </c:pt>
                <c:pt idx="182">
                  <c:v>-2.8999999999999622</c:v>
                </c:pt>
                <c:pt idx="183">
                  <c:v>-2.8499999999999623</c:v>
                </c:pt>
                <c:pt idx="184">
                  <c:v>-2.7999999999999625</c:v>
                </c:pt>
                <c:pt idx="185">
                  <c:v>-2.7499999999999627</c:v>
                </c:pt>
                <c:pt idx="186">
                  <c:v>-2.6999999999999629</c:v>
                </c:pt>
                <c:pt idx="187">
                  <c:v>-2.6499999999999631</c:v>
                </c:pt>
                <c:pt idx="188">
                  <c:v>-2.5999999999999632</c:v>
                </c:pt>
                <c:pt idx="189">
                  <c:v>-2.5499999999999634</c:v>
                </c:pt>
                <c:pt idx="190">
                  <c:v>-2.4999999999999636</c:v>
                </c:pt>
                <c:pt idx="191">
                  <c:v>-2.4499999999999638</c:v>
                </c:pt>
                <c:pt idx="192">
                  <c:v>-2.3999999999999639</c:v>
                </c:pt>
                <c:pt idx="193">
                  <c:v>-2.3499999999999641</c:v>
                </c:pt>
                <c:pt idx="194">
                  <c:v>-2.2999999999999643</c:v>
                </c:pt>
                <c:pt idx="195">
                  <c:v>-2.2499999999999645</c:v>
                </c:pt>
                <c:pt idx="196">
                  <c:v>-2.1999999999999647</c:v>
                </c:pt>
                <c:pt idx="197">
                  <c:v>-2.1499999999999648</c:v>
                </c:pt>
                <c:pt idx="198">
                  <c:v>-2.099999999999965</c:v>
                </c:pt>
                <c:pt idx="199">
                  <c:v>-2.0499999999999652</c:v>
                </c:pt>
                <c:pt idx="200">
                  <c:v>-1.9999999999999651</c:v>
                </c:pt>
                <c:pt idx="201">
                  <c:v>-1.9499999999999651</c:v>
                </c:pt>
                <c:pt idx="202">
                  <c:v>-1.8999999999999651</c:v>
                </c:pt>
                <c:pt idx="203">
                  <c:v>-1.849999999999965</c:v>
                </c:pt>
                <c:pt idx="204">
                  <c:v>-1.799999999999965</c:v>
                </c:pt>
                <c:pt idx="205">
                  <c:v>-1.7499999999999649</c:v>
                </c:pt>
                <c:pt idx="206">
                  <c:v>-1.6999999999999649</c:v>
                </c:pt>
                <c:pt idx="207">
                  <c:v>-1.6499999999999648</c:v>
                </c:pt>
                <c:pt idx="208">
                  <c:v>-1.5999999999999648</c:v>
                </c:pt>
                <c:pt idx="209">
                  <c:v>-1.5499999999999647</c:v>
                </c:pt>
                <c:pt idx="210">
                  <c:v>-1.4999999999999647</c:v>
                </c:pt>
                <c:pt idx="211">
                  <c:v>-1.4499999999999647</c:v>
                </c:pt>
                <c:pt idx="212">
                  <c:v>-1.3999999999999646</c:v>
                </c:pt>
                <c:pt idx="213">
                  <c:v>-1.3499999999999646</c:v>
                </c:pt>
                <c:pt idx="214">
                  <c:v>-1.2999999999999645</c:v>
                </c:pt>
                <c:pt idx="215">
                  <c:v>-1.2499999999999645</c:v>
                </c:pt>
                <c:pt idx="216">
                  <c:v>-1.1999999999999644</c:v>
                </c:pt>
                <c:pt idx="217">
                  <c:v>-1.1499999999999644</c:v>
                </c:pt>
                <c:pt idx="218">
                  <c:v>-1.0999999999999643</c:v>
                </c:pt>
                <c:pt idx="219">
                  <c:v>-1.0499999999999643</c:v>
                </c:pt>
                <c:pt idx="220">
                  <c:v>-0.99999999999996425</c:v>
                </c:pt>
                <c:pt idx="221">
                  <c:v>-0.94999999999996421</c:v>
                </c:pt>
                <c:pt idx="222">
                  <c:v>-0.89999999999996416</c:v>
                </c:pt>
                <c:pt idx="223">
                  <c:v>-0.84999999999996412</c:v>
                </c:pt>
                <c:pt idx="224">
                  <c:v>-0.79999999999996407</c:v>
                </c:pt>
                <c:pt idx="225">
                  <c:v>-0.74999999999996403</c:v>
                </c:pt>
                <c:pt idx="226">
                  <c:v>-0.69999999999996398</c:v>
                </c:pt>
                <c:pt idx="227">
                  <c:v>-0.64999999999996394</c:v>
                </c:pt>
                <c:pt idx="228">
                  <c:v>-0.5999999999999639</c:v>
                </c:pt>
                <c:pt idx="229">
                  <c:v>-0.54999999999996385</c:v>
                </c:pt>
                <c:pt idx="230">
                  <c:v>-0.49999999999996386</c:v>
                </c:pt>
                <c:pt idx="231">
                  <c:v>-0.44999999999996387</c:v>
                </c:pt>
                <c:pt idx="232">
                  <c:v>-0.39999999999996388</c:v>
                </c:pt>
                <c:pt idx="233">
                  <c:v>-0.3499999999999639</c:v>
                </c:pt>
                <c:pt idx="234">
                  <c:v>-0.29999999999996391</c:v>
                </c:pt>
                <c:pt idx="235">
                  <c:v>-0.24999999999996392</c:v>
                </c:pt>
                <c:pt idx="236">
                  <c:v>-0.19999999999996393</c:v>
                </c:pt>
                <c:pt idx="237">
                  <c:v>-0.14999999999996394</c:v>
                </c:pt>
                <c:pt idx="238">
                  <c:v>-9.9999999999963937E-2</c:v>
                </c:pt>
                <c:pt idx="239">
                  <c:v>-4.9999999999963934E-2</c:v>
                </c:pt>
                <c:pt idx="240">
                  <c:v>3.6068370512509773E-14</c:v>
                </c:pt>
                <c:pt idx="241">
                  <c:v>5.0000000000036071E-2</c:v>
                </c:pt>
                <c:pt idx="242">
                  <c:v>0.10000000000003607</c:v>
                </c:pt>
                <c:pt idx="243">
                  <c:v>0.15000000000003608</c:v>
                </c:pt>
                <c:pt idx="244">
                  <c:v>0.20000000000003609</c:v>
                </c:pt>
                <c:pt idx="245">
                  <c:v>0.25000000000003608</c:v>
                </c:pt>
                <c:pt idx="246">
                  <c:v>0.30000000000003607</c:v>
                </c:pt>
                <c:pt idx="247">
                  <c:v>0.35000000000003606</c:v>
                </c:pt>
                <c:pt idx="248">
                  <c:v>0.40000000000003605</c:v>
                </c:pt>
                <c:pt idx="249">
                  <c:v>0.45000000000003604</c:v>
                </c:pt>
                <c:pt idx="250">
                  <c:v>0.50000000000003608</c:v>
                </c:pt>
                <c:pt idx="251">
                  <c:v>0.55000000000003613</c:v>
                </c:pt>
                <c:pt idx="252">
                  <c:v>0.60000000000003617</c:v>
                </c:pt>
                <c:pt idx="253">
                  <c:v>0.65000000000003622</c:v>
                </c:pt>
                <c:pt idx="254">
                  <c:v>0.70000000000003626</c:v>
                </c:pt>
                <c:pt idx="255">
                  <c:v>0.7500000000000363</c:v>
                </c:pt>
                <c:pt idx="256">
                  <c:v>0.80000000000003635</c:v>
                </c:pt>
                <c:pt idx="257">
                  <c:v>0.85000000000003639</c:v>
                </c:pt>
                <c:pt idx="258">
                  <c:v>0.90000000000003644</c:v>
                </c:pt>
                <c:pt idx="259">
                  <c:v>0.95000000000003648</c:v>
                </c:pt>
                <c:pt idx="260">
                  <c:v>0</c:v>
                </c:pt>
                <c:pt idx="261">
                  <c:v>0.05</c:v>
                </c:pt>
                <c:pt idx="262">
                  <c:v>0.1</c:v>
                </c:pt>
                <c:pt idx="263">
                  <c:v>0.15000000000000002</c:v>
                </c:pt>
                <c:pt idx="264">
                  <c:v>0.2</c:v>
                </c:pt>
                <c:pt idx="265">
                  <c:v>0.25</c:v>
                </c:pt>
                <c:pt idx="266">
                  <c:v>0.3</c:v>
                </c:pt>
                <c:pt idx="267">
                  <c:v>0.35</c:v>
                </c:pt>
                <c:pt idx="268">
                  <c:v>0.39999999999999997</c:v>
                </c:pt>
                <c:pt idx="269">
                  <c:v>0.44999999999999996</c:v>
                </c:pt>
                <c:pt idx="270">
                  <c:v>0.49999999999999994</c:v>
                </c:pt>
                <c:pt idx="271">
                  <c:v>0.54999999999999993</c:v>
                </c:pt>
                <c:pt idx="272">
                  <c:v>0.6</c:v>
                </c:pt>
                <c:pt idx="273">
                  <c:v>0.65</c:v>
                </c:pt>
                <c:pt idx="274">
                  <c:v>0.70000000000000007</c:v>
                </c:pt>
                <c:pt idx="275">
                  <c:v>0.75000000000000011</c:v>
                </c:pt>
                <c:pt idx="276">
                  <c:v>0.80000000000000016</c:v>
                </c:pt>
                <c:pt idx="277">
                  <c:v>0.8500000000000002</c:v>
                </c:pt>
                <c:pt idx="278">
                  <c:v>0.90000000000000024</c:v>
                </c:pt>
                <c:pt idx="279">
                  <c:v>0.95000000000000029</c:v>
                </c:pt>
                <c:pt idx="280">
                  <c:v>1.0000000000000002</c:v>
                </c:pt>
                <c:pt idx="281">
                  <c:v>0</c:v>
                </c:pt>
                <c:pt idx="282">
                  <c:v>0.05</c:v>
                </c:pt>
                <c:pt idx="283">
                  <c:v>0.1</c:v>
                </c:pt>
                <c:pt idx="284">
                  <c:v>0.15000000000000002</c:v>
                </c:pt>
                <c:pt idx="285">
                  <c:v>0.2</c:v>
                </c:pt>
                <c:pt idx="286">
                  <c:v>0.25</c:v>
                </c:pt>
                <c:pt idx="287">
                  <c:v>0.3</c:v>
                </c:pt>
                <c:pt idx="288">
                  <c:v>0.35</c:v>
                </c:pt>
                <c:pt idx="289">
                  <c:v>0.39999999999999997</c:v>
                </c:pt>
                <c:pt idx="290">
                  <c:v>0.44999999999999996</c:v>
                </c:pt>
                <c:pt idx="291">
                  <c:v>0.49999999999999994</c:v>
                </c:pt>
                <c:pt idx="292">
                  <c:v>0.54999999999999993</c:v>
                </c:pt>
                <c:pt idx="293">
                  <c:v>0.6</c:v>
                </c:pt>
              </c:numCache>
            </c:numRef>
          </c:xVal>
          <c:yVal>
            <c:numRef>
              <c:f>'Ag-tiossulfato'!$L$51:$L$344</c:f>
              <c:numCache>
                <c:formatCode>0.00</c:formatCode>
                <c:ptCount val="294"/>
                <c:pt idx="0">
                  <c:v>-5.1846394058824714</c:v>
                </c:pt>
                <c:pt idx="1">
                  <c:v>-5.1346740392694281</c:v>
                </c:pt>
                <c:pt idx="2">
                  <c:v>-5.0847128952806244</c:v>
                </c:pt>
                <c:pt idx="3">
                  <c:v>-5.0347564883035139</c:v>
                </c:pt>
                <c:pt idx="4">
                  <c:v>-4.9848053952703699</c:v>
                </c:pt>
                <c:pt idx="5">
                  <c:v>-4.9348602632330829</c:v>
                </c:pt>
                <c:pt idx="6">
                  <c:v>-4.8849218178475668</c:v>
                </c:pt>
                <c:pt idx="7">
                  <c:v>-4.8349908728749798</c:v>
                </c:pt>
                <c:pt idx="8">
                  <c:v>-4.7850683408190955</c:v>
                </c:pt>
                <c:pt idx="9">
                  <c:v>-4.7351552448324856</c:v>
                </c:pt>
                <c:pt idx="10">
                  <c:v>-4.6852527320388626</c:v>
                </c:pt>
                <c:pt idx="11">
                  <c:v>-4.6353620884349658</c:v>
                </c:pt>
                <c:pt idx="12">
                  <c:v>-4.5854847555529412</c:v>
                </c:pt>
                <c:pt idx="13">
                  <c:v>-4.5356223490832246</c:v>
                </c:pt>
                <c:pt idx="14">
                  <c:v>-4.4857766796785681</c:v>
                </c:pt>
                <c:pt idx="15">
                  <c:v>-4.4359497761820954</c:v>
                </c:pt>
                <c:pt idx="16">
                  <c:v>-4.3861439115459726</c:v>
                </c:pt>
                <c:pt idx="17">
                  <c:v>-4.3363616317324949</c:v>
                </c:pt>
                <c:pt idx="18">
                  <c:v>-4.2866057879157768</c:v>
                </c:pt>
                <c:pt idx="19">
                  <c:v>-4.2368795723296095</c:v>
                </c:pt>
                <c:pt idx="20">
                  <c:v>-4.1871865581349539</c:v>
                </c:pt>
                <c:pt idx="21">
                  <c:v>-4.1375307437083437</c:v>
                </c:pt>
                <c:pt idx="22">
                  <c:v>-4.0879166017794057</c:v>
                </c:pt>
                <c:pt idx="23">
                  <c:v>-4.0383491338706063</c:v>
                </c:pt>
                <c:pt idx="24">
                  <c:v>-3.988833930513815</c:v>
                </c:pt>
                <c:pt idx="25">
                  <c:v>-3.9393772377344005</c:v>
                </c:pt>
                <c:pt idx="26">
                  <c:v>-3.889986030302047</c:v>
                </c:pt>
                <c:pt idx="27">
                  <c:v>-3.8406680922451795</c:v>
                </c:pt>
                <c:pt idx="28">
                  <c:v>-3.7914321051092013</c:v>
                </c:pt>
                <c:pt idx="29">
                  <c:v>-3.7422877444029981</c:v>
                </c:pt>
                <c:pt idx="30">
                  <c:v>-3.6932457846178228</c:v>
                </c:pt>
                <c:pt idx="31">
                  <c:v>-3.6443182131110565</c:v>
                </c:pt>
                <c:pt idx="32">
                  <c:v>-3.5955183530165526</c:v>
                </c:pt>
                <c:pt idx="33">
                  <c:v>-3.5468609951642138</c:v>
                </c:pt>
                <c:pt idx="34">
                  <c:v>-3.498362538753689</c:v>
                </c:pt>
                <c:pt idx="35">
                  <c:v>-3.4500411402190836</c:v>
                </c:pt>
                <c:pt idx="36">
                  <c:v>-3.4019168693310169</c:v>
                </c:pt>
                <c:pt idx="37">
                  <c:v>-3.3540118710963767</c:v>
                </c:pt>
                <c:pt idx="38">
                  <c:v>-3.3063505314225403</c:v>
                </c:pt>
                <c:pt idx="39">
                  <c:v>-3.258959643800889</c:v>
                </c:pt>
                <c:pt idx="40">
                  <c:v>-3.2118685734268744</c:v>
                </c:pt>
                <c:pt idx="41">
                  <c:v>-3.1651094142090144</c:v>
                </c:pt>
                <c:pt idx="42">
                  <c:v>-3.1187171330337122</c:v>
                </c:pt>
                <c:pt idx="43">
                  <c:v>-3.0727296944657132</c:v>
                </c:pt>
                <c:pt idx="44">
                  <c:v>-3.0271881578102664</c:v>
                </c:pt>
                <c:pt idx="45">
                  <c:v>-2.9821367371984593</c:v>
                </c:pt>
                <c:pt idx="46">
                  <c:v>-2.9376228141621814</c:v>
                </c:pt>
                <c:pt idx="47">
                  <c:v>-2.8936968911487546</c:v>
                </c:pt>
                <c:pt idx="48">
                  <c:v>-2.8504124737260681</c:v>
                </c:pt>
                <c:pt idx="49">
                  <c:v>-2.807825869013882</c:v>
                </c:pt>
                <c:pt idx="50">
                  <c:v>-2.7659958883341393</c:v>
                </c:pt>
                <c:pt idx="51">
                  <c:v>-2.7249834433995548</c:v>
                </c:pt>
                <c:pt idx="52">
                  <c:v>-2.684851027740502</c:v>
                </c:pt>
                <c:pt idx="53">
                  <c:v>-2.6456620786501239</c:v>
                </c:pt>
                <c:pt idx="54">
                  <c:v>-2.607480219776106</c:v>
                </c:pt>
                <c:pt idx="55">
                  <c:v>-2.5703683905603558</c:v>
                </c:pt>
                <c:pt idx="56">
                  <c:v>-2.5343878758306171</c:v>
                </c:pt>
                <c:pt idx="57">
                  <c:v>-2.4995972566109468</c:v>
                </c:pt>
                <c:pt idx="58">
                  <c:v>-2.46605131108991</c:v>
                </c:pt>
                <c:pt idx="59">
                  <c:v>-2.4337999019574257</c:v>
                </c:pt>
                <c:pt idx="60">
                  <c:v>-2.4028868921847546</c:v>
                </c:pt>
                <c:pt idx="61">
                  <c:v>-2.3733491349612459</c:v>
                </c:pt>
                <c:pt idx="62">
                  <c:v>-2.3452155842107381</c:v>
                </c:pt>
                <c:pt idx="63">
                  <c:v>-2.3185065694206237</c:v>
                </c:pt>
                <c:pt idx="64">
                  <c:v>-2.2932332723028579</c:v>
                </c:pt>
                <c:pt idx="65">
                  <c:v>-2.269397433354619</c:v>
                </c:pt>
                <c:pt idx="66">
                  <c:v>-2.2469913043958942</c:v>
                </c:pt>
                <c:pt idx="67">
                  <c:v>-2.2259978496743624</c:v>
                </c:pt>
                <c:pt idx="68">
                  <c:v>-2.2063911843964896</c:v>
                </c:pt>
                <c:pt idx="69">
                  <c:v>-2.1881372268543799</c:v>
                </c:pt>
                <c:pt idx="70">
                  <c:v>-2.1711945298101671</c:v>
                </c:pt>
                <c:pt idx="71">
                  <c:v>-2.1555152493135186</c:v>
                </c:pt>
                <c:pt idx="72">
                  <c:v>-2.1410462051076751</c:v>
                </c:pt>
                <c:pt idx="73">
                  <c:v>-2.1277299862501722</c:v>
                </c:pt>
                <c:pt idx="74">
                  <c:v>-2.115506058185082</c:v>
                </c:pt>
                <c:pt idx="75">
                  <c:v>-2.1043118326230448</c:v>
                </c:pt>
                <c:pt idx="76">
                  <c:v>-2.0940836684243962</c:v>
                </c:pt>
                <c:pt idx="77">
                  <c:v>-2.0847577794154279</c:v>
                </c:pt>
                <c:pt idx="78">
                  <c:v>-2.0762710329431764</c:v>
                </c:pt>
                <c:pt idx="79">
                  <c:v>-2.0685616303751786</c:v>
                </c:pt>
                <c:pt idx="80">
                  <c:v>-2.0615696672387966</c:v>
                </c:pt>
                <c:pt idx="81">
                  <c:v>-2.0552375760118626</c:v>
                </c:pt>
                <c:pt idx="82">
                  <c:v>-2.0495104586257344</c:v>
                </c:pt>
                <c:pt idx="83">
                  <c:v>-2.0443363185546928</c:v>
                </c:pt>
                <c:pt idx="84">
                  <c:v>-2.0396662040628089</c:v>
                </c:pt>
                <c:pt idx="85">
                  <c:v>-2.0354542749346449</c:v>
                </c:pt>
                <c:pt idx="86">
                  <c:v>-2.031657805024722</c:v>
                </c:pt>
                <c:pt idx="87">
                  <c:v>-2.0282371324159922</c:v>
                </c:pt>
                <c:pt idx="88">
                  <c:v>-2.0251555680555393</c:v>
                </c:pt>
                <c:pt idx="89">
                  <c:v>-2.022379272586087</c:v>
                </c:pt>
                <c:pt idx="90">
                  <c:v>-2.0198771098346429</c:v>
                </c:pt>
                <c:pt idx="91">
                  <c:v>-2.0176204841457128</c:v>
                </c:pt>
                <c:pt idx="92">
                  <c:v>-2.0155831675205746</c:v>
                </c:pt>
                <c:pt idx="93">
                  <c:v>-2.0137411213884948</c:v>
                </c:pt>
                <c:pt idx="94">
                  <c:v>-2.0120723168151158</c:v>
                </c:pt>
                <c:pt idx="95">
                  <c:v>-2.0105565560586522</c:v>
                </c:pt>
                <c:pt idx="96">
                  <c:v>-2.0091752976173782</c:v>
                </c:pt>
                <c:pt idx="97">
                  <c:v>-2.0079114862671261</c:v>
                </c:pt>
                <c:pt idx="98">
                  <c:v>-2.0067493890559884</c:v>
                </c:pt>
                <c:pt idx="99">
                  <c:v>-2.0056744377939935</c:v>
                </c:pt>
                <c:pt idx="100">
                  <c:v>-2.0046730782364208</c:v>
                </c:pt>
                <c:pt idx="101">
                  <c:v>-2.0037326258991266</c:v>
                </c:pt>
                <c:pt idx="102">
                  <c:v>-2.0028411282523177</c:v>
                </c:pt>
                <c:pt idx="103">
                  <c:v>-2.0019872329065738</c:v>
                </c:pt>
                <c:pt idx="104">
                  <c:v>-2.0011600613240965</c:v>
                </c:pt>
                <c:pt idx="105">
                  <c:v>-2.0003490875535332</c:v>
                </c:pt>
                <c:pt idx="106">
                  <c:v>-1.9995440214943094</c:v>
                </c:pt>
                <c:pt idx="107">
                  <c:v>-1.9987346962440995</c:v>
                </c:pt>
                <c:pt idx="108">
                  <c:v>-1.9979109591703688</c:v>
                </c:pt>
                <c:pt idx="109">
                  <c:v>-1.9970625664749935</c:v>
                </c:pt>
                <c:pt idx="110">
                  <c:v>-1.9961790811923623</c:v>
                </c:pt>
                <c:pt idx="111">
                  <c:v>-1.9952497747799471</c:v>
                </c:pt>
                <c:pt idx="112">
                  <c:v>-1.9942635327308893</c:v>
                </c:pt>
                <c:pt idx="113">
                  <c:v>-1.9932087649660823</c:v>
                </c:pt>
                <c:pt idx="114">
                  <c:v>-1.9920733221538292</c:v>
                </c:pt>
                <c:pt idx="115">
                  <c:v>-1.9908444195629171</c:v>
                </c:pt>
                <c:pt idx="116">
                  <c:v>-1.9895085705823448</c:v>
                </c:pt>
                <c:pt idx="117">
                  <c:v>-1.988051532636856</c:v>
                </c:pt>
                <c:pt idx="118">
                  <c:v>-1.9864582688853907</c:v>
                </c:pt>
                <c:pt idx="119">
                  <c:v>-1.9847129297950161</c:v>
                </c:pt>
                <c:pt idx="120">
                  <c:v>-1.9827988594106061</c:v>
                </c:pt>
                <c:pt idx="121">
                  <c:v>-1.9806986318510842</c:v>
                </c:pt>
                <c:pt idx="122">
                  <c:v>-1.9783941241996899</c:v>
                </c:pt>
                <c:pt idx="123">
                  <c:v>-1.9758666324412182</c:v>
                </c:pt>
                <c:pt idx="124">
                  <c:v>-1.9730970373339378</c:v>
                </c:pt>
                <c:pt idx="125">
                  <c:v>-1.970066026965795</c:v>
                </c:pt>
                <c:pt idx="126">
                  <c:v>-1.9667543820922733</c:v>
                </c:pt>
                <c:pt idx="127">
                  <c:v>-1.9631433290341966</c:v>
                </c:pt>
                <c:pt idx="128">
                  <c:v>-1.9592149627776867</c:v>
                </c:pt>
                <c:pt idx="129">
                  <c:v>-1.9549527398389019</c:v>
                </c:pt>
                <c:pt idx="130">
                  <c:v>-1.9503420363588388</c:v>
                </c:pt>
                <c:pt idx="131">
                  <c:v>-1.9453707617909737</c:v>
                </c:pt>
                <c:pt idx="132">
                  <c:v>-1.9400300125739496</c:v>
                </c:pt>
                <c:pt idx="133">
                  <c:v>-1.9343147436386237</c:v>
                </c:pt>
                <c:pt idx="134">
                  <c:v>-1.9282244289604684</c:v>
                </c:pt>
                <c:pt idx="135">
                  <c:v>-1.9217636762925934</c:v>
                </c:pt>
                <c:pt idx="136">
                  <c:v>-1.9149427565080925</c:v>
                </c:pt>
                <c:pt idx="137">
                  <c:v>-1.907778005525401</c:v>
                </c:pt>
                <c:pt idx="138">
                  <c:v>-1.9002920574314452</c:v>
                </c:pt>
                <c:pt idx="139">
                  <c:v>-1.8925138718160492</c:v>
                </c:pt>
                <c:pt idx="140">
                  <c:v>-1.8844785268089241</c:v>
                </c:pt>
                <c:pt idx="141">
                  <c:v>-1.8762267617122697</c:v>
                </c:pt>
                <c:pt idx="142">
                  <c:v>-1.8678042687328511</c:v>
                </c:pt>
                <c:pt idx="143">
                  <c:v>-1.8592607508681267</c:v>
                </c:pt>
                <c:pt idx="144">
                  <c:v>-1.8506487807775218</c:v>
                </c:pt>
                <c:pt idx="145">
                  <c:v>-1.8420225115245819</c:v>
                </c:pt>
                <c:pt idx="146">
                  <c:v>-1.8334363025102318</c:v>
                </c:pt>
                <c:pt idx="147">
                  <c:v>-1.8249433311862571</c:v>
                </c:pt>
                <c:pt idx="148">
                  <c:v>-1.8165942623107867</c:v>
                </c:pt>
                <c:pt idx="149">
                  <c:v>-1.8084360414311653</c:v>
                </c:pt>
                <c:pt idx="150">
                  <c:v>-1.8005108686061486</c:v>
                </c:pt>
                <c:pt idx="151">
                  <c:v>-1.7928553934507916</c:v>
                </c:pt>
                <c:pt idx="152">
                  <c:v>-1.7855001552046141</c:v>
                </c:pt>
                <c:pt idx="153">
                  <c:v>-1.778469273651254</c:v>
                </c:pt>
                <c:pt idx="154">
                  <c:v>-1.7717803801866021</c:v>
                </c:pt>
                <c:pt idx="155">
                  <c:v>-1.7654447645964768</c:v>
                </c:pt>
                <c:pt idx="156">
                  <c:v>-1.7594677030921519</c:v>
                </c:pt>
                <c:pt idx="157">
                  <c:v>-1.7538489272214286</c:v>
                </c:pt>
                <c:pt idx="158">
                  <c:v>-1.7485831912671976</c:v>
                </c:pt>
                <c:pt idx="159">
                  <c:v>-1.7436608971122787</c:v>
                </c:pt>
                <c:pt idx="160">
                  <c:v>-1.739068739494567</c:v>
                </c:pt>
                <c:pt idx="161">
                  <c:v>-1.7347903402169078</c:v>
                </c:pt>
                <c:pt idx="162">
                  <c:v>-1.7308068463663717</c:v>
                </c:pt>
                <c:pt idx="163">
                  <c:v>-1.7270974742188694</c:v>
                </c:pt>
                <c:pt idx="164">
                  <c:v>-1.7236399867119991</c:v>
                </c:pt>
                <c:pt idx="165">
                  <c:v>-1.7204110978008831</c:v>
                </c:pt>
                <c:pt idx="166">
                  <c:v>-1.7173868014771179</c:v>
                </c:pt>
                <c:pt idx="167">
                  <c:v>-1.7145426266768315</c:v>
                </c:pt>
                <c:pt idx="168">
                  <c:v>-1.7118538217785859</c:v>
                </c:pt>
                <c:pt idx="169">
                  <c:v>-1.7092954740090489</c:v>
                </c:pt>
                <c:pt idx="170">
                  <c:v>-1.7068425699817051</c:v>
                </c:pt>
                <c:pt idx="171">
                  <c:v>-1.7044700039495049</c:v>
                </c:pt>
                <c:pt idx="172">
                  <c:v>-1.702152540308338</c:v>
                </c:pt>
                <c:pt idx="173">
                  <c:v>-1.6998647365807942</c:v>
                </c:pt>
                <c:pt idx="174">
                  <c:v>-1.6975808326544752</c:v>
                </c:pt>
                <c:pt idx="175">
                  <c:v>-1.6952746115403794</c:v>
                </c:pt>
                <c:pt idx="176">
                  <c:v>-1.6929192364286116</c:v>
                </c:pt>
                <c:pt idx="177">
                  <c:v>-1.6904870684075493</c:v>
                </c:pt>
                <c:pt idx="178">
                  <c:v>-1.6879494689207708</c:v>
                </c:pt>
                <c:pt idx="179">
                  <c:v>-1.6852765908942349</c:v>
                </c:pt>
                <c:pt idx="180">
                  <c:v>-1.6824371624958461</c:v>
                </c:pt>
                <c:pt idx="181">
                  <c:v>-1.6793982677044597</c:v>
                </c:pt>
                <c:pt idx="182">
                  <c:v>-1.6761251282722887</c:v>
                </c:pt>
                <c:pt idx="183">
                  <c:v>-1.6725808922627721</c:v>
                </c:pt>
                <c:pt idx="184">
                  <c:v>-1.6687264351254592</c:v>
                </c:pt>
                <c:pt idx="185">
                  <c:v>-1.664520180209121</c:v>
                </c:pt>
                <c:pt idx="186">
                  <c:v>-1.6599179466780447</c:v>
                </c:pt>
                <c:pt idx="187">
                  <c:v>-1.6548728339294756</c:v>
                </c:pt>
                <c:pt idx="188">
                  <c:v>-1.6493351527346058</c:v>
                </c:pt>
                <c:pt idx="189">
                  <c:v>-1.6432524143369596</c:v>
                </c:pt>
                <c:pt idx="190">
                  <c:v>-1.6365693895070599</c:v>
                </c:pt>
                <c:pt idx="191">
                  <c:v>-1.6292282499091213</c:v>
                </c:pt>
                <c:pt idx="192">
                  <c:v>-1.6211688038985983</c:v>
                </c:pt>
                <c:pt idx="193">
                  <c:v>-1.6123288378399887</c:v>
                </c:pt>
                <c:pt idx="194">
                  <c:v>-1.6026445720181193</c:v>
                </c:pt>
                <c:pt idx="195">
                  <c:v>-1.5920512370492532</c:v>
                </c:pt>
                <c:pt idx="196">
                  <c:v>-1.5804837722800791</c:v>
                </c:pt>
                <c:pt idx="197">
                  <c:v>-1.5678776419932461</c:v>
                </c:pt>
                <c:pt idx="198">
                  <c:v>-1.554169758456744</c:v>
                </c:pt>
                <c:pt idx="199">
                  <c:v>-1.539299493268981</c:v>
                </c:pt>
                <c:pt idx="200">
                  <c:v>-1.5232097505521911</c:v>
                </c:pt>
                <c:pt idx="201">
                  <c:v>-1.5058480679936148</c:v>
                </c:pt>
                <c:pt idx="202">
                  <c:v>-1.48716770531005</c:v>
                </c:pt>
                <c:pt idx="203">
                  <c:v>-1.4671286752423121</c:v>
                </c:pt>
                <c:pt idx="204">
                  <c:v>-1.4456986704285284</c:v>
                </c:pt>
                <c:pt idx="205">
                  <c:v>-1.4228538410215432</c:v>
                </c:pt>
                <c:pt idx="206">
                  <c:v>-1.3985793829570745</c:v>
                </c:pt>
                <c:pt idx="207">
                  <c:v>-1.3728699052021114</c:v>
                </c:pt>
                <c:pt idx="208">
                  <c:v>-1.3457295555537059</c:v>
                </c:pt>
                <c:pt idx="209">
                  <c:v>-1.3171718976783067</c:v>
                </c:pt>
                <c:pt idx="210">
                  <c:v>-1.2872195458818185</c:v>
                </c:pt>
                <c:pt idx="211">
                  <c:v>-1.2559035772850327</c:v>
                </c:pt>
                <c:pt idx="212">
                  <c:v>-1.2232627524394628</c:v>
                </c:pt>
                <c:pt idx="213">
                  <c:v>-1.1893425839998457</c:v>
                </c:pt>
                <c:pt idx="214">
                  <c:v>-1.1541942982870974</c:v>
                </c:pt>
                <c:pt idx="215">
                  <c:v>-1.1178737362645135</c:v>
                </c:pt>
                <c:pt idx="216">
                  <c:v>-1.0804402388429852</c:v>
                </c:pt>
                <c:pt idx="217">
                  <c:v>-1.0419555570774131</c:v>
                </c:pt>
                <c:pt idx="218">
                  <c:v>-1.0024828214663661</c:v>
                </c:pt>
                <c:pt idx="219">
                  <c:v>-0.96208559704539198</c:v>
                </c:pt>
                <c:pt idx="220">
                  <c:v>-0.92082704305935181</c:v>
                </c:pt>
                <c:pt idx="221">
                  <c:v>-0.87876918837877116</c:v>
                </c:pt>
                <c:pt idx="222">
                  <c:v>-0.83597232698953561</c:v>
                </c:pt>
                <c:pt idx="223">
                  <c:v>-0.79249453215226418</c:v>
                </c:pt>
                <c:pt idx="224">
                  <c:v>-0.74839128334541594</c:v>
                </c:pt>
                <c:pt idx="225">
                  <c:v>-0.70371519688239437</c:v>
                </c:pt>
                <c:pt idx="226">
                  <c:v>-0.65851584903270266</c:v>
                </c:pt>
                <c:pt idx="227">
                  <c:v>-0.61283967942085249</c:v>
                </c:pt>
                <c:pt idx="228">
                  <c:v>-0.56672996223325622</c:v>
                </c:pt>
                <c:pt idx="229">
                  <c:v>-0.5202268331365264</c:v>
                </c:pt>
                <c:pt idx="230">
                  <c:v>-0.47336736061732571</c:v>
                </c:pt>
                <c:pt idx="231">
                  <c:v>-0.42618565153502108</c:v>
                </c:pt>
                <c:pt idx="232">
                  <c:v>-0.37871298190371738</c:v>
                </c:pt>
                <c:pt idx="233">
                  <c:v>-0.33097794518929868</c:v>
                </c:pt>
                <c:pt idx="234">
                  <c:v>-0.2830066116468512</c:v>
                </c:pt>
                <c:pt idx="235">
                  <c:v>-0.23482269338497902</c:v>
                </c:pt>
                <c:pt idx="236">
                  <c:v>-0.18644771089607307</c:v>
                </c:pt>
                <c:pt idx="237">
                  <c:v>-0.13790115772055203</c:v>
                </c:pt>
                <c:pt idx="238">
                  <c:v>-8.9200660714427282E-2</c:v>
                </c:pt>
                <c:pt idx="239">
                  <c:v>-4.0362134066859741E-2</c:v>
                </c:pt>
                <c:pt idx="240">
                  <c:v>8.6000742238637011E-3</c:v>
                </c:pt>
                <c:pt idx="241">
                  <c:v>5.7673044250001755E-2</c:v>
                </c:pt>
                <c:pt idx="242">
                  <c:v>0.10684515493797445</c:v>
                </c:pt>
                <c:pt idx="243">
                  <c:v>0.15610596381746064</c:v>
                </c:pt>
                <c:pt idx="244">
                  <c:v>0.20544609577757811</c:v>
                </c:pt>
                <c:pt idx="245">
                  <c:v>0.25485714060741377</c:v>
                </c:pt>
                <c:pt idx="246">
                  <c:v>0.30433155899939129</c:v>
                </c:pt>
                <c:pt idx="247">
                  <c:v>0.35386259661196612</c:v>
                </c:pt>
                <c:pt idx="248">
                  <c:v>0.40344420573539486</c:v>
                </c:pt>
                <c:pt idx="249">
                  <c:v>0.45307097407449221</c:v>
                </c:pt>
                <c:pt idx="250">
                  <c:v>0.50273806015008271</c:v>
                </c:pt>
                <c:pt idx="251">
                  <c:v>0.55244113482194657</c:v>
                </c:pt>
                <c:pt idx="252">
                  <c:v>0.60217632844693125</c:v>
                </c:pt>
                <c:pt idx="253">
                  <c:v>0.65194018320374625</c:v>
                </c:pt>
                <c:pt idx="254">
                  <c:v>0.70172961013853608</c:v>
                </c:pt>
                <c:pt idx="255">
                  <c:v>0.7515418505109186</c:v>
                </c:pt>
                <c:pt idx="256">
                  <c:v>0.80137444104740918</c:v>
                </c:pt>
                <c:pt idx="257">
                  <c:v>0.85122518273704273</c:v>
                </c:pt>
                <c:pt idx="258">
                  <c:v>0.90109211283177304</c:v>
                </c:pt>
                <c:pt idx="259">
                  <c:v>0.95097347974133772</c:v>
                </c:pt>
                <c:pt idx="260">
                  <c:v>8.6000742238283422E-3</c:v>
                </c:pt>
                <c:pt idx="261">
                  <c:v>5.7673044249966381E-2</c:v>
                </c:pt>
                <c:pt idx="262">
                  <c:v>0.10684515493793893</c:v>
                </c:pt>
                <c:pt idx="263">
                  <c:v>0.15610596381742509</c:v>
                </c:pt>
                <c:pt idx="264">
                  <c:v>0.20544609577754247</c:v>
                </c:pt>
                <c:pt idx="265">
                  <c:v>0.25485714060737807</c:v>
                </c:pt>
                <c:pt idx="266">
                  <c:v>0.30433155899935554</c:v>
                </c:pt>
                <c:pt idx="267">
                  <c:v>0.35386259661193026</c:v>
                </c:pt>
                <c:pt idx="268">
                  <c:v>0.40344420573535911</c:v>
                </c:pt>
                <c:pt idx="269">
                  <c:v>0.45307097407445635</c:v>
                </c:pt>
                <c:pt idx="270">
                  <c:v>0.50273806015004685</c:v>
                </c:pt>
                <c:pt idx="271">
                  <c:v>0.5524411348219106</c:v>
                </c:pt>
                <c:pt idx="272">
                  <c:v>0.60217632844689528</c:v>
                </c:pt>
                <c:pt idx="273">
                  <c:v>0.65194018320371017</c:v>
                </c:pt>
                <c:pt idx="274">
                  <c:v>0.70172961013849999</c:v>
                </c:pt>
                <c:pt idx="275">
                  <c:v>0.75154185051088251</c:v>
                </c:pt>
                <c:pt idx="276">
                  <c:v>0.8013744410473731</c:v>
                </c:pt>
                <c:pt idx="277">
                  <c:v>0.85122518273700665</c:v>
                </c:pt>
                <c:pt idx="278">
                  <c:v>0.90109211283173696</c:v>
                </c:pt>
                <c:pt idx="279">
                  <c:v>0.95097347974130153</c:v>
                </c:pt>
                <c:pt idx="280">
                  <c:v>1.0008677205383041</c:v>
                </c:pt>
                <c:pt idx="281">
                  <c:v>8.6000742238283422E-3</c:v>
                </c:pt>
                <c:pt idx="282">
                  <c:v>5.7673044249966381E-2</c:v>
                </c:pt>
                <c:pt idx="283">
                  <c:v>0.10684515493793893</c:v>
                </c:pt>
                <c:pt idx="284">
                  <c:v>0.15610596381742509</c:v>
                </c:pt>
                <c:pt idx="285">
                  <c:v>0.20544609577754247</c:v>
                </c:pt>
                <c:pt idx="286">
                  <c:v>0.25485714060737807</c:v>
                </c:pt>
                <c:pt idx="287">
                  <c:v>0.30433155899935554</c:v>
                </c:pt>
                <c:pt idx="288">
                  <c:v>0.35386259661193026</c:v>
                </c:pt>
                <c:pt idx="289">
                  <c:v>0.40344420573535911</c:v>
                </c:pt>
                <c:pt idx="290">
                  <c:v>0.45307097407445635</c:v>
                </c:pt>
                <c:pt idx="291">
                  <c:v>0.50273806015004685</c:v>
                </c:pt>
                <c:pt idx="292">
                  <c:v>0.5524411348219106</c:v>
                </c:pt>
                <c:pt idx="293">
                  <c:v>0.60217632844689528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635-4396-B0A5-1393E52802E6}"/>
            </c:ext>
          </c:extLst>
        </c:ser>
        <c:ser>
          <c:idx val="0"/>
          <c:order val="1"/>
          <c:tx>
            <c:strRef>
              <c:f>'Ag-tiossulfato'!$M$48</c:f>
              <c:strCache>
                <c:ptCount val="1"/>
                <c:pt idx="0">
                  <c:v>2.00E-02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'Ag-tiossulfato'!$A$51:$A$344</c:f>
              <c:numCache>
                <c:formatCode>General</c:formatCode>
                <c:ptCount val="294"/>
                <c:pt idx="0">
                  <c:v>-12</c:v>
                </c:pt>
                <c:pt idx="1">
                  <c:v>-11.95</c:v>
                </c:pt>
                <c:pt idx="2">
                  <c:v>-11.899999999999999</c:v>
                </c:pt>
                <c:pt idx="3">
                  <c:v>-11.849999999999998</c:v>
                </c:pt>
                <c:pt idx="4">
                  <c:v>-11.799999999999997</c:v>
                </c:pt>
                <c:pt idx="5">
                  <c:v>-11.749999999999996</c:v>
                </c:pt>
                <c:pt idx="6">
                  <c:v>-11.699999999999996</c:v>
                </c:pt>
                <c:pt idx="7">
                  <c:v>-11.649999999999995</c:v>
                </c:pt>
                <c:pt idx="8">
                  <c:v>-11.599999999999994</c:v>
                </c:pt>
                <c:pt idx="9">
                  <c:v>-11.549999999999994</c:v>
                </c:pt>
                <c:pt idx="10">
                  <c:v>-11.499999999999993</c:v>
                </c:pt>
                <c:pt idx="11">
                  <c:v>-11.449999999999992</c:v>
                </c:pt>
                <c:pt idx="12">
                  <c:v>-11.399999999999991</c:v>
                </c:pt>
                <c:pt idx="13">
                  <c:v>-11.349999999999991</c:v>
                </c:pt>
                <c:pt idx="14">
                  <c:v>-11.29999999999999</c:v>
                </c:pt>
                <c:pt idx="15">
                  <c:v>-11.249999999999989</c:v>
                </c:pt>
                <c:pt idx="16">
                  <c:v>-11.199999999999989</c:v>
                </c:pt>
                <c:pt idx="17">
                  <c:v>-11.149999999999988</c:v>
                </c:pt>
                <c:pt idx="18">
                  <c:v>-11.099999999999987</c:v>
                </c:pt>
                <c:pt idx="19">
                  <c:v>-11.049999999999986</c:v>
                </c:pt>
                <c:pt idx="20">
                  <c:v>-10.999999999999986</c:v>
                </c:pt>
                <c:pt idx="21">
                  <c:v>-10.949999999999985</c:v>
                </c:pt>
                <c:pt idx="22">
                  <c:v>-10.899999999999984</c:v>
                </c:pt>
                <c:pt idx="23">
                  <c:v>-10.849999999999984</c:v>
                </c:pt>
                <c:pt idx="24">
                  <c:v>-10.799999999999983</c:v>
                </c:pt>
                <c:pt idx="25">
                  <c:v>-10.749999999999982</c:v>
                </c:pt>
                <c:pt idx="26">
                  <c:v>-10.699999999999982</c:v>
                </c:pt>
                <c:pt idx="27">
                  <c:v>-10.649999999999981</c:v>
                </c:pt>
                <c:pt idx="28">
                  <c:v>-10.59999999999998</c:v>
                </c:pt>
                <c:pt idx="29">
                  <c:v>-10.549999999999979</c:v>
                </c:pt>
                <c:pt idx="30">
                  <c:v>-10.499999999999979</c:v>
                </c:pt>
                <c:pt idx="31">
                  <c:v>-10.449999999999978</c:v>
                </c:pt>
                <c:pt idx="32">
                  <c:v>-10.399999999999977</c:v>
                </c:pt>
                <c:pt idx="33">
                  <c:v>-10.349999999999977</c:v>
                </c:pt>
                <c:pt idx="34">
                  <c:v>-10.299999999999976</c:v>
                </c:pt>
                <c:pt idx="35">
                  <c:v>-10.249999999999975</c:v>
                </c:pt>
                <c:pt idx="36">
                  <c:v>-10.199999999999974</c:v>
                </c:pt>
                <c:pt idx="37">
                  <c:v>-10.149999999999974</c:v>
                </c:pt>
                <c:pt idx="38">
                  <c:v>-10.099999999999973</c:v>
                </c:pt>
                <c:pt idx="39">
                  <c:v>-10.049999999999972</c:v>
                </c:pt>
                <c:pt idx="40">
                  <c:v>-9.9999999999999716</c:v>
                </c:pt>
                <c:pt idx="41">
                  <c:v>-9.9499999999999709</c:v>
                </c:pt>
                <c:pt idx="42">
                  <c:v>-9.8999999999999702</c:v>
                </c:pt>
                <c:pt idx="43">
                  <c:v>-9.8499999999999694</c:v>
                </c:pt>
                <c:pt idx="44">
                  <c:v>-9.7999999999999687</c:v>
                </c:pt>
                <c:pt idx="45">
                  <c:v>-9.749999999999968</c:v>
                </c:pt>
                <c:pt idx="46">
                  <c:v>-9.6999999999999673</c:v>
                </c:pt>
                <c:pt idx="47">
                  <c:v>-9.6499999999999666</c:v>
                </c:pt>
                <c:pt idx="48">
                  <c:v>-9.5999999999999659</c:v>
                </c:pt>
                <c:pt idx="49">
                  <c:v>-9.5499999999999652</c:v>
                </c:pt>
                <c:pt idx="50">
                  <c:v>-9.4999999999999645</c:v>
                </c:pt>
                <c:pt idx="51">
                  <c:v>-9.4499999999999638</c:v>
                </c:pt>
                <c:pt idx="52">
                  <c:v>-9.3999999999999631</c:v>
                </c:pt>
                <c:pt idx="53">
                  <c:v>-9.3499999999999623</c:v>
                </c:pt>
                <c:pt idx="54">
                  <c:v>-9.2999999999999616</c:v>
                </c:pt>
                <c:pt idx="55">
                  <c:v>-9.2499999999999609</c:v>
                </c:pt>
                <c:pt idx="56">
                  <c:v>-9.1999999999999602</c:v>
                </c:pt>
                <c:pt idx="57">
                  <c:v>-9.1499999999999595</c:v>
                </c:pt>
                <c:pt idx="58">
                  <c:v>-9.0999999999999588</c:v>
                </c:pt>
                <c:pt idx="59">
                  <c:v>-9.0499999999999581</c:v>
                </c:pt>
                <c:pt idx="60">
                  <c:v>-8.9999999999999574</c:v>
                </c:pt>
                <c:pt idx="61">
                  <c:v>-8.9499999999999567</c:v>
                </c:pt>
                <c:pt idx="62">
                  <c:v>-8.8999999999999559</c:v>
                </c:pt>
                <c:pt idx="63">
                  <c:v>-8.8499999999999552</c:v>
                </c:pt>
                <c:pt idx="64">
                  <c:v>-8.7999999999999545</c:v>
                </c:pt>
                <c:pt idx="65">
                  <c:v>-8.7499999999999538</c:v>
                </c:pt>
                <c:pt idx="66">
                  <c:v>-8.6999999999999531</c:v>
                </c:pt>
                <c:pt idx="67">
                  <c:v>-8.6499999999999524</c:v>
                </c:pt>
                <c:pt idx="68">
                  <c:v>-8.5999999999999517</c:v>
                </c:pt>
                <c:pt idx="69">
                  <c:v>-8.549999999999951</c:v>
                </c:pt>
                <c:pt idx="70">
                  <c:v>-8.4999999999999503</c:v>
                </c:pt>
                <c:pt idx="71">
                  <c:v>-8.4499999999999496</c:v>
                </c:pt>
                <c:pt idx="72">
                  <c:v>-8.3999999999999488</c:v>
                </c:pt>
                <c:pt idx="73">
                  <c:v>-8.3499999999999481</c:v>
                </c:pt>
                <c:pt idx="74">
                  <c:v>-8.2999999999999474</c:v>
                </c:pt>
                <c:pt idx="75">
                  <c:v>-8.2499999999999467</c:v>
                </c:pt>
                <c:pt idx="76">
                  <c:v>-8.199999999999946</c:v>
                </c:pt>
                <c:pt idx="77">
                  <c:v>-8.1499999999999453</c:v>
                </c:pt>
                <c:pt idx="78">
                  <c:v>-8.0999999999999446</c:v>
                </c:pt>
                <c:pt idx="79">
                  <c:v>-8.0499999999999439</c:v>
                </c:pt>
                <c:pt idx="80">
                  <c:v>-7.999999999999944</c:v>
                </c:pt>
                <c:pt idx="81">
                  <c:v>-7.9499999999999442</c:v>
                </c:pt>
                <c:pt idx="82">
                  <c:v>-7.8999999999999444</c:v>
                </c:pt>
                <c:pt idx="83">
                  <c:v>-7.8499999999999446</c:v>
                </c:pt>
                <c:pt idx="84">
                  <c:v>-7.7999999999999448</c:v>
                </c:pt>
                <c:pt idx="85">
                  <c:v>-7.7499999999999449</c:v>
                </c:pt>
                <c:pt idx="86">
                  <c:v>-7.6999999999999451</c:v>
                </c:pt>
                <c:pt idx="87">
                  <c:v>-7.6499999999999453</c:v>
                </c:pt>
                <c:pt idx="88">
                  <c:v>-7.5999999999999455</c:v>
                </c:pt>
                <c:pt idx="89">
                  <c:v>-7.5499999999999456</c:v>
                </c:pt>
                <c:pt idx="90">
                  <c:v>-7.4999999999999458</c:v>
                </c:pt>
                <c:pt idx="91">
                  <c:v>-7.449999999999946</c:v>
                </c:pt>
                <c:pt idx="92">
                  <c:v>-7.3999999999999462</c:v>
                </c:pt>
                <c:pt idx="93">
                  <c:v>-7.3499999999999464</c:v>
                </c:pt>
                <c:pt idx="94">
                  <c:v>-7.2999999999999465</c:v>
                </c:pt>
                <c:pt idx="95">
                  <c:v>-7.2499999999999467</c:v>
                </c:pt>
                <c:pt idx="96">
                  <c:v>-7.1999999999999469</c:v>
                </c:pt>
                <c:pt idx="97">
                  <c:v>-7.1499999999999471</c:v>
                </c:pt>
                <c:pt idx="98">
                  <c:v>-7.0999999999999472</c:v>
                </c:pt>
                <c:pt idx="99">
                  <c:v>-7.0499999999999474</c:v>
                </c:pt>
                <c:pt idx="100">
                  <c:v>-6.9999999999999476</c:v>
                </c:pt>
                <c:pt idx="101">
                  <c:v>-6.9499999999999478</c:v>
                </c:pt>
                <c:pt idx="102">
                  <c:v>-6.899999999999948</c:v>
                </c:pt>
                <c:pt idx="103">
                  <c:v>-6.8499999999999481</c:v>
                </c:pt>
                <c:pt idx="104">
                  <c:v>-6.7999999999999483</c:v>
                </c:pt>
                <c:pt idx="105">
                  <c:v>-6.7499999999999485</c:v>
                </c:pt>
                <c:pt idx="106">
                  <c:v>-6.6999999999999487</c:v>
                </c:pt>
                <c:pt idx="107">
                  <c:v>-6.6499999999999488</c:v>
                </c:pt>
                <c:pt idx="108">
                  <c:v>-6.599999999999949</c:v>
                </c:pt>
                <c:pt idx="109">
                  <c:v>-6.5499999999999492</c:v>
                </c:pt>
                <c:pt idx="110">
                  <c:v>-6.4999999999999494</c:v>
                </c:pt>
                <c:pt idx="111">
                  <c:v>-6.4499999999999496</c:v>
                </c:pt>
                <c:pt idx="112">
                  <c:v>-6.3999999999999497</c:v>
                </c:pt>
                <c:pt idx="113">
                  <c:v>-6.3499999999999499</c:v>
                </c:pt>
                <c:pt idx="114">
                  <c:v>-6.2999999999999501</c:v>
                </c:pt>
                <c:pt idx="115">
                  <c:v>-6.2499999999999503</c:v>
                </c:pt>
                <c:pt idx="116">
                  <c:v>-6.1999999999999504</c:v>
                </c:pt>
                <c:pt idx="117">
                  <c:v>-6.1499999999999506</c:v>
                </c:pt>
                <c:pt idx="118">
                  <c:v>-6.0999999999999508</c:v>
                </c:pt>
                <c:pt idx="119">
                  <c:v>-6.049999999999951</c:v>
                </c:pt>
                <c:pt idx="120">
                  <c:v>-5.9999999999999512</c:v>
                </c:pt>
                <c:pt idx="121">
                  <c:v>-5.9499999999999513</c:v>
                </c:pt>
                <c:pt idx="122">
                  <c:v>-5.8999999999999515</c:v>
                </c:pt>
                <c:pt idx="123">
                  <c:v>-5.8499999999999517</c:v>
                </c:pt>
                <c:pt idx="124">
                  <c:v>-5.7999999999999519</c:v>
                </c:pt>
                <c:pt idx="125">
                  <c:v>-5.749999999999952</c:v>
                </c:pt>
                <c:pt idx="126">
                  <c:v>-5.6999999999999522</c:v>
                </c:pt>
                <c:pt idx="127">
                  <c:v>-5.6499999999999524</c:v>
                </c:pt>
                <c:pt idx="128">
                  <c:v>-5.5999999999999526</c:v>
                </c:pt>
                <c:pt idx="129">
                  <c:v>-5.5499999999999527</c:v>
                </c:pt>
                <c:pt idx="130">
                  <c:v>-5.4999999999999529</c:v>
                </c:pt>
                <c:pt idx="131">
                  <c:v>-5.4499999999999531</c:v>
                </c:pt>
                <c:pt idx="132">
                  <c:v>-5.3999999999999533</c:v>
                </c:pt>
                <c:pt idx="133">
                  <c:v>-5.3499999999999535</c:v>
                </c:pt>
                <c:pt idx="134">
                  <c:v>-5.2999999999999536</c:v>
                </c:pt>
                <c:pt idx="135">
                  <c:v>-5.2499999999999538</c:v>
                </c:pt>
                <c:pt idx="136">
                  <c:v>-5.199999999999954</c:v>
                </c:pt>
                <c:pt idx="137">
                  <c:v>-5.1499999999999542</c:v>
                </c:pt>
                <c:pt idx="138">
                  <c:v>-5.0999999999999543</c:v>
                </c:pt>
                <c:pt idx="139">
                  <c:v>-5.0499999999999545</c:v>
                </c:pt>
                <c:pt idx="140">
                  <c:v>-4.9999999999999547</c:v>
                </c:pt>
                <c:pt idx="141">
                  <c:v>-4.9499999999999549</c:v>
                </c:pt>
                <c:pt idx="142">
                  <c:v>-4.8999999999999551</c:v>
                </c:pt>
                <c:pt idx="143">
                  <c:v>-4.8499999999999552</c:v>
                </c:pt>
                <c:pt idx="144">
                  <c:v>-4.7999999999999554</c:v>
                </c:pt>
                <c:pt idx="145">
                  <c:v>-4.7499999999999556</c:v>
                </c:pt>
                <c:pt idx="146">
                  <c:v>-4.6999999999999558</c:v>
                </c:pt>
                <c:pt idx="147">
                  <c:v>-4.6499999999999559</c:v>
                </c:pt>
                <c:pt idx="148">
                  <c:v>-4.5999999999999561</c:v>
                </c:pt>
                <c:pt idx="149">
                  <c:v>-4.5499999999999563</c:v>
                </c:pt>
                <c:pt idx="150">
                  <c:v>-4.4999999999999565</c:v>
                </c:pt>
                <c:pt idx="151">
                  <c:v>-4.4499999999999567</c:v>
                </c:pt>
                <c:pt idx="152">
                  <c:v>-4.3999999999999568</c:v>
                </c:pt>
                <c:pt idx="153">
                  <c:v>-4.349999999999957</c:v>
                </c:pt>
                <c:pt idx="154">
                  <c:v>-4.2999999999999572</c:v>
                </c:pt>
                <c:pt idx="155">
                  <c:v>-4.2499999999999574</c:v>
                </c:pt>
                <c:pt idx="156">
                  <c:v>-4.1999999999999575</c:v>
                </c:pt>
                <c:pt idx="157">
                  <c:v>-4.1499999999999577</c:v>
                </c:pt>
                <c:pt idx="158">
                  <c:v>-4.0999999999999579</c:v>
                </c:pt>
                <c:pt idx="159">
                  <c:v>-4.0499999999999581</c:v>
                </c:pt>
                <c:pt idx="160">
                  <c:v>-3.9999999999999583</c:v>
                </c:pt>
                <c:pt idx="161">
                  <c:v>-3.9499999999999584</c:v>
                </c:pt>
                <c:pt idx="162">
                  <c:v>-3.8999999999999586</c:v>
                </c:pt>
                <c:pt idx="163">
                  <c:v>-3.8499999999999588</c:v>
                </c:pt>
                <c:pt idx="164">
                  <c:v>-3.799999999999959</c:v>
                </c:pt>
                <c:pt idx="165">
                  <c:v>-3.7499999999999591</c:v>
                </c:pt>
                <c:pt idx="166">
                  <c:v>-3.6999999999999593</c:v>
                </c:pt>
                <c:pt idx="167">
                  <c:v>-3.6499999999999595</c:v>
                </c:pt>
                <c:pt idx="168">
                  <c:v>-3.5999999999999597</c:v>
                </c:pt>
                <c:pt idx="169">
                  <c:v>-3.5499999999999599</c:v>
                </c:pt>
                <c:pt idx="170">
                  <c:v>-3.49999999999996</c:v>
                </c:pt>
                <c:pt idx="171">
                  <c:v>-3.4499999999999602</c:v>
                </c:pt>
                <c:pt idx="172">
                  <c:v>-3.3999999999999604</c:v>
                </c:pt>
                <c:pt idx="173">
                  <c:v>-3.3499999999999606</c:v>
                </c:pt>
                <c:pt idx="174">
                  <c:v>-3.2999999999999607</c:v>
                </c:pt>
                <c:pt idx="175">
                  <c:v>-3.2499999999999609</c:v>
                </c:pt>
                <c:pt idx="176">
                  <c:v>-3.1999999999999611</c:v>
                </c:pt>
                <c:pt idx="177">
                  <c:v>-3.1499999999999613</c:v>
                </c:pt>
                <c:pt idx="178">
                  <c:v>-3.0999999999999615</c:v>
                </c:pt>
                <c:pt idx="179">
                  <c:v>-3.0499999999999616</c:v>
                </c:pt>
                <c:pt idx="180">
                  <c:v>-2.9999999999999618</c:v>
                </c:pt>
                <c:pt idx="181">
                  <c:v>-2.949999999999962</c:v>
                </c:pt>
                <c:pt idx="182">
                  <c:v>-2.8999999999999622</c:v>
                </c:pt>
                <c:pt idx="183">
                  <c:v>-2.8499999999999623</c:v>
                </c:pt>
                <c:pt idx="184">
                  <c:v>-2.7999999999999625</c:v>
                </c:pt>
                <c:pt idx="185">
                  <c:v>-2.7499999999999627</c:v>
                </c:pt>
                <c:pt idx="186">
                  <c:v>-2.6999999999999629</c:v>
                </c:pt>
                <c:pt idx="187">
                  <c:v>-2.6499999999999631</c:v>
                </c:pt>
                <c:pt idx="188">
                  <c:v>-2.5999999999999632</c:v>
                </c:pt>
                <c:pt idx="189">
                  <c:v>-2.5499999999999634</c:v>
                </c:pt>
                <c:pt idx="190">
                  <c:v>-2.4999999999999636</c:v>
                </c:pt>
                <c:pt idx="191">
                  <c:v>-2.4499999999999638</c:v>
                </c:pt>
                <c:pt idx="192">
                  <c:v>-2.3999999999999639</c:v>
                </c:pt>
                <c:pt idx="193">
                  <c:v>-2.3499999999999641</c:v>
                </c:pt>
                <c:pt idx="194">
                  <c:v>-2.2999999999999643</c:v>
                </c:pt>
                <c:pt idx="195">
                  <c:v>-2.2499999999999645</c:v>
                </c:pt>
                <c:pt idx="196">
                  <c:v>-2.1999999999999647</c:v>
                </c:pt>
                <c:pt idx="197">
                  <c:v>-2.1499999999999648</c:v>
                </c:pt>
                <c:pt idx="198">
                  <c:v>-2.099999999999965</c:v>
                </c:pt>
                <c:pt idx="199">
                  <c:v>-2.0499999999999652</c:v>
                </c:pt>
                <c:pt idx="200">
                  <c:v>-1.9999999999999651</c:v>
                </c:pt>
                <c:pt idx="201">
                  <c:v>-1.9499999999999651</c:v>
                </c:pt>
                <c:pt idx="202">
                  <c:v>-1.8999999999999651</c:v>
                </c:pt>
                <c:pt idx="203">
                  <c:v>-1.849999999999965</c:v>
                </c:pt>
                <c:pt idx="204">
                  <c:v>-1.799999999999965</c:v>
                </c:pt>
                <c:pt idx="205">
                  <c:v>-1.7499999999999649</c:v>
                </c:pt>
                <c:pt idx="206">
                  <c:v>-1.6999999999999649</c:v>
                </c:pt>
                <c:pt idx="207">
                  <c:v>-1.6499999999999648</c:v>
                </c:pt>
                <c:pt idx="208">
                  <c:v>-1.5999999999999648</c:v>
                </c:pt>
                <c:pt idx="209">
                  <c:v>-1.5499999999999647</c:v>
                </c:pt>
                <c:pt idx="210">
                  <c:v>-1.4999999999999647</c:v>
                </c:pt>
                <c:pt idx="211">
                  <c:v>-1.4499999999999647</c:v>
                </c:pt>
                <c:pt idx="212">
                  <c:v>-1.3999999999999646</c:v>
                </c:pt>
                <c:pt idx="213">
                  <c:v>-1.3499999999999646</c:v>
                </c:pt>
                <c:pt idx="214">
                  <c:v>-1.2999999999999645</c:v>
                </c:pt>
                <c:pt idx="215">
                  <c:v>-1.2499999999999645</c:v>
                </c:pt>
                <c:pt idx="216">
                  <c:v>-1.1999999999999644</c:v>
                </c:pt>
                <c:pt idx="217">
                  <c:v>-1.1499999999999644</c:v>
                </c:pt>
                <c:pt idx="218">
                  <c:v>-1.0999999999999643</c:v>
                </c:pt>
                <c:pt idx="219">
                  <c:v>-1.0499999999999643</c:v>
                </c:pt>
                <c:pt idx="220">
                  <c:v>-0.99999999999996425</c:v>
                </c:pt>
                <c:pt idx="221">
                  <c:v>-0.94999999999996421</c:v>
                </c:pt>
                <c:pt idx="222">
                  <c:v>-0.89999999999996416</c:v>
                </c:pt>
                <c:pt idx="223">
                  <c:v>-0.84999999999996412</c:v>
                </c:pt>
                <c:pt idx="224">
                  <c:v>-0.79999999999996407</c:v>
                </c:pt>
                <c:pt idx="225">
                  <c:v>-0.74999999999996403</c:v>
                </c:pt>
                <c:pt idx="226">
                  <c:v>-0.69999999999996398</c:v>
                </c:pt>
                <c:pt idx="227">
                  <c:v>-0.64999999999996394</c:v>
                </c:pt>
                <c:pt idx="228">
                  <c:v>-0.5999999999999639</c:v>
                </c:pt>
                <c:pt idx="229">
                  <c:v>-0.54999999999996385</c:v>
                </c:pt>
                <c:pt idx="230">
                  <c:v>-0.49999999999996386</c:v>
                </c:pt>
                <c:pt idx="231">
                  <c:v>-0.44999999999996387</c:v>
                </c:pt>
                <c:pt idx="232">
                  <c:v>-0.39999999999996388</c:v>
                </c:pt>
                <c:pt idx="233">
                  <c:v>-0.3499999999999639</c:v>
                </c:pt>
                <c:pt idx="234">
                  <c:v>-0.29999999999996391</c:v>
                </c:pt>
                <c:pt idx="235">
                  <c:v>-0.24999999999996392</c:v>
                </c:pt>
                <c:pt idx="236">
                  <c:v>-0.19999999999996393</c:v>
                </c:pt>
                <c:pt idx="237">
                  <c:v>-0.14999999999996394</c:v>
                </c:pt>
                <c:pt idx="238">
                  <c:v>-9.9999999999963937E-2</c:v>
                </c:pt>
                <c:pt idx="239">
                  <c:v>-4.9999999999963934E-2</c:v>
                </c:pt>
                <c:pt idx="240">
                  <c:v>3.6068370512509773E-14</c:v>
                </c:pt>
                <c:pt idx="241">
                  <c:v>5.0000000000036071E-2</c:v>
                </c:pt>
                <c:pt idx="242">
                  <c:v>0.10000000000003607</c:v>
                </c:pt>
                <c:pt idx="243">
                  <c:v>0.15000000000003608</c:v>
                </c:pt>
                <c:pt idx="244">
                  <c:v>0.20000000000003609</c:v>
                </c:pt>
                <c:pt idx="245">
                  <c:v>0.25000000000003608</c:v>
                </c:pt>
                <c:pt idx="246">
                  <c:v>0.30000000000003607</c:v>
                </c:pt>
                <c:pt idx="247">
                  <c:v>0.35000000000003606</c:v>
                </c:pt>
                <c:pt idx="248">
                  <c:v>0.40000000000003605</c:v>
                </c:pt>
                <c:pt idx="249">
                  <c:v>0.45000000000003604</c:v>
                </c:pt>
                <c:pt idx="250">
                  <c:v>0.50000000000003608</c:v>
                </c:pt>
                <c:pt idx="251">
                  <c:v>0.55000000000003613</c:v>
                </c:pt>
                <c:pt idx="252">
                  <c:v>0.60000000000003617</c:v>
                </c:pt>
                <c:pt idx="253">
                  <c:v>0.65000000000003622</c:v>
                </c:pt>
                <c:pt idx="254">
                  <c:v>0.70000000000003626</c:v>
                </c:pt>
                <c:pt idx="255">
                  <c:v>0.7500000000000363</c:v>
                </c:pt>
                <c:pt idx="256">
                  <c:v>0.80000000000003635</c:v>
                </c:pt>
                <c:pt idx="257">
                  <c:v>0.85000000000003639</c:v>
                </c:pt>
                <c:pt idx="258">
                  <c:v>0.90000000000003644</c:v>
                </c:pt>
                <c:pt idx="259">
                  <c:v>0.95000000000003648</c:v>
                </c:pt>
                <c:pt idx="260">
                  <c:v>0</c:v>
                </c:pt>
                <c:pt idx="261">
                  <c:v>0.05</c:v>
                </c:pt>
                <c:pt idx="262">
                  <c:v>0.1</c:v>
                </c:pt>
                <c:pt idx="263">
                  <c:v>0.15000000000000002</c:v>
                </c:pt>
                <c:pt idx="264">
                  <c:v>0.2</c:v>
                </c:pt>
                <c:pt idx="265">
                  <c:v>0.25</c:v>
                </c:pt>
                <c:pt idx="266">
                  <c:v>0.3</c:v>
                </c:pt>
                <c:pt idx="267">
                  <c:v>0.35</c:v>
                </c:pt>
                <c:pt idx="268">
                  <c:v>0.39999999999999997</c:v>
                </c:pt>
                <c:pt idx="269">
                  <c:v>0.44999999999999996</c:v>
                </c:pt>
                <c:pt idx="270">
                  <c:v>0.49999999999999994</c:v>
                </c:pt>
                <c:pt idx="271">
                  <c:v>0.54999999999999993</c:v>
                </c:pt>
                <c:pt idx="272">
                  <c:v>0.6</c:v>
                </c:pt>
                <c:pt idx="273">
                  <c:v>0.65</c:v>
                </c:pt>
                <c:pt idx="274">
                  <c:v>0.70000000000000007</c:v>
                </c:pt>
                <c:pt idx="275">
                  <c:v>0.75000000000000011</c:v>
                </c:pt>
                <c:pt idx="276">
                  <c:v>0.80000000000000016</c:v>
                </c:pt>
                <c:pt idx="277">
                  <c:v>0.8500000000000002</c:v>
                </c:pt>
                <c:pt idx="278">
                  <c:v>0.90000000000000024</c:v>
                </c:pt>
                <c:pt idx="279">
                  <c:v>0.95000000000000029</c:v>
                </c:pt>
                <c:pt idx="280">
                  <c:v>1.0000000000000002</c:v>
                </c:pt>
                <c:pt idx="281">
                  <c:v>0</c:v>
                </c:pt>
                <c:pt idx="282">
                  <c:v>0.05</c:v>
                </c:pt>
                <c:pt idx="283">
                  <c:v>0.1</c:v>
                </c:pt>
                <c:pt idx="284">
                  <c:v>0.15000000000000002</c:v>
                </c:pt>
                <c:pt idx="285">
                  <c:v>0.2</c:v>
                </c:pt>
                <c:pt idx="286">
                  <c:v>0.25</c:v>
                </c:pt>
                <c:pt idx="287">
                  <c:v>0.3</c:v>
                </c:pt>
                <c:pt idx="288">
                  <c:v>0.35</c:v>
                </c:pt>
                <c:pt idx="289">
                  <c:v>0.39999999999999997</c:v>
                </c:pt>
                <c:pt idx="290">
                  <c:v>0.44999999999999996</c:v>
                </c:pt>
                <c:pt idx="291">
                  <c:v>0.49999999999999994</c:v>
                </c:pt>
                <c:pt idx="292">
                  <c:v>0.54999999999999993</c:v>
                </c:pt>
                <c:pt idx="293">
                  <c:v>0.6</c:v>
                </c:pt>
              </c:numCache>
            </c:numRef>
          </c:xVal>
          <c:yVal>
            <c:numRef>
              <c:f>'Ag-tiossulfato'!$M$51:$M$344</c:f>
              <c:numCache>
                <c:formatCode>0.00</c:formatCode>
                <c:ptCount val="294"/>
                <c:pt idx="0">
                  <c:v>-4.8836094434380399</c:v>
                </c:pt>
                <c:pt idx="1">
                  <c:v>-4.8336440768276452</c:v>
                </c:pt>
                <c:pt idx="2">
                  <c:v>-4.7836829328418142</c:v>
                </c:pt>
                <c:pt idx="3">
                  <c:v>-4.7337265258680397</c:v>
                </c:pt>
                <c:pt idx="4">
                  <c:v>-4.6837754328386376</c:v>
                </c:pt>
                <c:pt idx="5">
                  <c:v>-4.633830300805549</c:v>
                </c:pt>
                <c:pt idx="6">
                  <c:v>-4.5838918554247439</c:v>
                </c:pt>
                <c:pt idx="7">
                  <c:v>-4.5339609104574423</c:v>
                </c:pt>
                <c:pt idx="8">
                  <c:v>-4.4840383784074893</c:v>
                </c:pt>
                <c:pt idx="9">
                  <c:v>-4.4341252824275346</c:v>
                </c:pt>
                <c:pt idx="10">
                  <c:v>-4.3842227696413785</c:v>
                </c:pt>
                <c:pt idx="11">
                  <c:v>-4.3343321260458589</c:v>
                </c:pt>
                <c:pt idx="12">
                  <c:v>-4.284454793173234</c:v>
                </c:pt>
                <c:pt idx="13">
                  <c:v>-4.2345923867140636</c:v>
                </c:pt>
                <c:pt idx="14">
                  <c:v>-4.184746717321242</c:v>
                </c:pt>
                <c:pt idx="15">
                  <c:v>-4.1349198138380467</c:v>
                </c:pt>
                <c:pt idx="16">
                  <c:v>-4.0851139492168214</c:v>
                </c:pt>
                <c:pt idx="17">
                  <c:v>-4.0353316694200592</c:v>
                </c:pt>
                <c:pt idx="18">
                  <c:v>-3.9855758256220968</c:v>
                </c:pt>
                <c:pt idx="19">
                  <c:v>-3.9358496100569731</c:v>
                </c:pt>
                <c:pt idx="20">
                  <c:v>-3.8861565958859283</c:v>
                </c:pt>
                <c:pt idx="21">
                  <c:v>-3.8365007814858103</c:v>
                </c:pt>
                <c:pt idx="22">
                  <c:v>-3.7868866395865974</c:v>
                </c:pt>
                <c:pt idx="23">
                  <c:v>-3.7373191717111505</c:v>
                </c:pt>
                <c:pt idx="24">
                  <c:v>-3.6878039683917803</c:v>
                </c:pt>
                <c:pt idx="25">
                  <c:v>-3.6383472756543531</c:v>
                </c:pt>
                <c:pt idx="26">
                  <c:v>-3.5889560682691108</c:v>
                </c:pt>
                <c:pt idx="27">
                  <c:v>-3.5396381302651028</c:v>
                </c:pt>
                <c:pt idx="28">
                  <c:v>-3.4904021431884336</c:v>
                </c:pt>
                <c:pt idx="29">
                  <c:v>-3.4412577825487758</c:v>
                </c:pt>
                <c:pt idx="30">
                  <c:v>-3.3922158228382666</c:v>
                </c:pt>
                <c:pt idx="31">
                  <c:v>-3.3432882514152764</c:v>
                </c:pt>
                <c:pt idx="32">
                  <c:v>-3.2944883914147707</c:v>
                </c:pt>
                <c:pt idx="33">
                  <c:v>-3.2458310336678999</c:v>
                </c:pt>
                <c:pt idx="34">
                  <c:v>-3.1973325773757115</c:v>
                </c:pt>
                <c:pt idx="35">
                  <c:v>-3.1490111789738826</c:v>
                </c:pt>
                <c:pt idx="36">
                  <c:v>-3.1008869082347927</c:v>
                </c:pt>
                <c:pt idx="37">
                  <c:v>-3.0529819101673072</c:v>
                </c:pt>
                <c:pt idx="38">
                  <c:v>-3.0053205706810222</c:v>
                </c:pt>
                <c:pt idx="39">
                  <c:v>-2.9579296832698061</c:v>
                </c:pt>
                <c:pt idx="40">
                  <c:v>-2.9108386131319035</c:v>
                </c:pt>
                <c:pt idx="41">
                  <c:v>-2.8640794541789649</c:v>
                </c:pt>
                <c:pt idx="42">
                  <c:v>-2.8176871733009099</c:v>
                </c:pt>
                <c:pt idx="43">
                  <c:v>-2.7716997350664268</c:v>
                </c:pt>
                <c:pt idx="44">
                  <c:v>-2.7261581987851904</c:v>
                </c:pt>
                <c:pt idx="45">
                  <c:v>-2.6811067785932541</c:v>
                </c:pt>
                <c:pt idx="46">
                  <c:v>-2.6365928560280776</c:v>
                </c:pt>
                <c:pt idx="47">
                  <c:v>-2.5926669335432346</c:v>
                </c:pt>
                <c:pt idx="48">
                  <c:v>-2.5493825167136275</c:v>
                </c:pt>
                <c:pt idx="49">
                  <c:v>-2.5067959126668855</c:v>
                </c:pt>
                <c:pt idx="50">
                  <c:v>-2.4649659327337816</c:v>
                </c:pt>
                <c:pt idx="51">
                  <c:v>-2.4239534886369363</c:v>
                </c:pt>
                <c:pt idx="52">
                  <c:v>-2.3838210739178396</c:v>
                </c:pt>
                <c:pt idx="53">
                  <c:v>-2.344632125882105</c:v>
                </c:pt>
                <c:pt idx="54">
                  <c:v>-2.3064502681914116</c:v>
                </c:pt>
                <c:pt idx="55">
                  <c:v>-2.2693384403033661</c:v>
                </c:pt>
                <c:pt idx="56">
                  <c:v>-2.2333579270633286</c:v>
                </c:pt>
                <c:pt idx="57">
                  <c:v>-2.1985673095151195</c:v>
                </c:pt>
                <c:pt idx="58">
                  <c:v>-2.1650213658694799</c:v>
                </c:pt>
                <c:pt idx="59">
                  <c:v>-2.1327699588412088</c:v>
                </c:pt>
                <c:pt idx="60">
                  <c:v>-2.1018569514294829</c:v>
                </c:pt>
                <c:pt idx="61">
                  <c:v>-2.0723191968549712</c:v>
                </c:pt>
                <c:pt idx="62">
                  <c:v>-2.044185649076653</c:v>
                </c:pt>
                <c:pt idx="63">
                  <c:v>-2.0174766376213484</c:v>
                </c:pt>
                <c:pt idx="64">
                  <c:v>-1.9922033442452474</c:v>
                </c:pt>
                <c:pt idx="65">
                  <c:v>-1.968367509495158</c:v>
                </c:pt>
                <c:pt idx="66">
                  <c:v>-1.9459613852467503</c:v>
                </c:pt>
                <c:pt idx="67">
                  <c:v>-1.9249679358101743</c:v>
                </c:pt>
                <c:pt idx="68">
                  <c:v>-1.9053612764619861</c:v>
                </c:pt>
                <c:pt idx="69">
                  <c:v>-1.8871073255729236</c:v>
                </c:pt>
                <c:pt idx="70">
                  <c:v>-1.8701646359933397</c:v>
                </c:pt>
                <c:pt idx="71">
                  <c:v>-1.8544853638718755</c:v>
                </c:pt>
                <c:pt idx="72">
                  <c:v>-1.8400163290628075</c:v>
                </c:pt>
                <c:pt idx="73">
                  <c:v>-1.826700120748237</c:v>
                </c:pt>
                <c:pt idx="74">
                  <c:v>-1.8144762045119787</c:v>
                </c:pt>
                <c:pt idx="75">
                  <c:v>-1.8032819922214389</c:v>
                </c:pt>
                <c:pt idx="76">
                  <c:v>-1.7930538429128109</c:v>
                </c:pt>
                <c:pt idx="77">
                  <c:v>-1.7837279706096587</c:v>
                </c:pt>
                <c:pt idx="78">
                  <c:v>-1.7752412428803037</c:v>
                </c:pt>
                <c:pt idx="79">
                  <c:v>-1.7675318613404982</c:v>
                </c:pt>
                <c:pt idx="80">
                  <c:v>-1.7605399217960185</c:v>
                </c:pt>
                <c:pt idx="81">
                  <c:v>-1.7542078570369681</c:v>
                </c:pt>
                <c:pt idx="82">
                  <c:v>-1.7484807693449387</c:v>
                </c:pt>
                <c:pt idx="83">
                  <c:v>-1.743306662587002</c:v>
                </c:pt>
                <c:pt idx="84">
                  <c:v>-1.7386365854677228</c:v>
                </c:pt>
                <c:pt idx="85">
                  <c:v>-1.7344246982656246</c:v>
                </c:pt>
                <c:pt idx="86">
                  <c:v>-1.7306282753891087</c:v>
                </c:pt>
                <c:pt idx="87">
                  <c:v>-1.7272076555421438</c:v>
                </c:pt>
                <c:pt idx="88">
                  <c:v>-1.7241261503680474</c:v>
                </c:pt>
                <c:pt idx="89">
                  <c:v>-1.7213499212900252</c:v>
                </c:pt>
                <c:pt idx="90">
                  <c:v>-1.7188478330099157</c:v>
                </c:pt>
                <c:pt idx="91">
                  <c:v>-1.7165912908526897</c:v>
                </c:pt>
                <c:pt idx="92">
                  <c:v>-1.7145540679183273</c:v>
                </c:pt>
                <c:pt idx="93">
                  <c:v>-1.7127121268671042</c:v>
                </c:pt>
                <c:pt idx="94">
                  <c:v>-1.7110434401436765</c:v>
                </c:pt>
                <c:pt idx="95">
                  <c:v>-1.7095278115507699</c:v>
                </c:pt>
                <c:pt idx="96">
                  <c:v>-1.7081467013161591</c:v>
                </c:pt>
                <c:pt idx="97">
                  <c:v>-1.7068830561518551</c:v>
                </c:pt>
                <c:pt idx="98">
                  <c:v>-1.7057211452729191</c:v>
                </c:pt>
                <c:pt idx="99">
                  <c:v>-1.7046464029139192</c:v>
                </c:pt>
                <c:pt idx="100">
                  <c:v>-1.7036452775419468</c:v>
                </c:pt>
                <c:pt idx="101">
                  <c:v>-1.7027050877048366</c:v>
                </c:pt>
                <c:pt idx="102">
                  <c:v>-1.7018138842613191</c:v>
                </c:pt>
                <c:pt idx="103">
                  <c:v>-1.7009603186071949</c:v>
                </c:pt>
                <c:pt idx="104">
                  <c:v>-1.7001335164308193</c:v>
                </c:pt>
                <c:pt idx="105">
                  <c:v>-1.6993229564965457</c:v>
                </c:pt>
                <c:pt idx="106">
                  <c:v>-1.6985183539623654</c:v>
                </c:pt>
                <c:pt idx="107">
                  <c:v>-1.6977095477856543</c:v>
                </c:pt>
                <c:pt idx="108">
                  <c:v>-1.6968863918582298</c:v>
                </c:pt>
                <c:pt idx="109">
                  <c:v>-1.6960386496399402</c:v>
                </c:pt>
                <c:pt idx="110">
                  <c:v>-1.6951558922313643</c:v>
                </c:pt>
                <c:pt idx="111">
                  <c:v>-1.6942274000447082</c:v>
                </c:pt>
                <c:pt idx="112">
                  <c:v>-1.6932420685024541</c:v>
                </c:pt>
                <c:pt idx="113">
                  <c:v>-1.692188318521139</c:v>
                </c:pt>
                <c:pt idx="114">
                  <c:v>-1.691054012928108</c:v>
                </c:pt>
                <c:pt idx="115">
                  <c:v>-1.6898263804167006</c:v>
                </c:pt>
                <c:pt idx="116">
                  <c:v>-1.6884919491725603</c:v>
                </c:pt>
                <c:pt idx="117">
                  <c:v>-1.6870364928995139</c:v>
                </c:pt>
                <c:pt idx="118">
                  <c:v>-1.6854449926312689</c:v>
                </c:pt>
                <c:pt idx="119">
                  <c:v>-1.6837016184205258</c:v>
                </c:pt>
                <c:pt idx="120">
                  <c:v>-1.6817897357247529</c:v>
                </c:pt>
                <c:pt idx="121">
                  <c:v>-1.6796919420185037</c:v>
                </c:pt>
                <c:pt idx="122">
                  <c:v>-1.6773901397990165</c:v>
                </c:pt>
                <c:pt idx="123">
                  <c:v>-1.6748656526378247</c:v>
                </c:pt>
                <c:pt idx="124">
                  <c:v>-1.672099391166612</c:v>
                </c:pt>
                <c:pt idx="125">
                  <c:v>-1.6690720757486321</c:v>
                </c:pt>
                <c:pt idx="126">
                  <c:v>-1.6657645219363904</c:v>
                </c:pt>
                <c:pt idx="127">
                  <c:v>-1.6621579934993549</c:v>
                </c:pt>
                <c:pt idx="128">
                  <c:v>-1.6582346256720746</c:v>
                </c:pt>
                <c:pt idx="129">
                  <c:v>-1.6539779181967278</c:v>
                </c:pt>
                <c:pt idx="130">
                  <c:v>-1.6493732936404197</c:v>
                </c:pt>
                <c:pt idx="131">
                  <c:v>-1.6444087113689616</c:v>
                </c:pt>
                <c:pt idx="132">
                  <c:v>-1.6390753215921599</c:v>
                </c:pt>
                <c:pt idx="133">
                  <c:v>-1.6333681373562612</c:v>
                </c:pt>
                <c:pt idx="134">
                  <c:v>-1.6272866957235472</c:v>
                </c:pt>
                <c:pt idx="135">
                  <c:v>-1.6208356733047704</c:v>
                </c:pt>
                <c:pt idx="136">
                  <c:v>-1.614025416603345</c:v>
                </c:pt>
                <c:pt idx="137">
                  <c:v>-1.6068723451730897</c:v>
                </c:pt>
                <c:pt idx="138">
                  <c:v>-1.5993991862284658</c:v>
                </c:pt>
                <c:pt idx="139">
                  <c:v>-1.5916350037393727</c:v>
                </c:pt>
                <c:pt idx="140">
                  <c:v>-1.5836149935139401</c:v>
                </c:pt>
                <c:pt idx="141">
                  <c:v>-1.5753800281678469</c:v>
                </c:pt>
                <c:pt idx="142">
                  <c:v>-1.5669759514839317</c:v>
                </c:pt>
                <c:pt idx="143">
                  <c:v>-1.5584526392129801</c:v>
                </c:pt>
                <c:pt idx="144">
                  <c:v>-1.5498628611424194</c:v>
                </c:pt>
                <c:pt idx="145">
                  <c:v>-1.541260995317097</c:v>
                </c:pt>
                <c:pt idx="146">
                  <c:v>-1.5327016577371617</c:v>
                </c:pt>
                <c:pt idx="147">
                  <c:v>-1.524238318136568</c:v>
                </c:pt>
                <c:pt idx="148">
                  <c:v>-1.5159219736304839</c:v>
                </c:pt>
                <c:pt idx="149">
                  <c:v>-1.507799946957125</c:v>
                </c:pt>
                <c:pt idx="150">
                  <c:v>-1.4999148653802432</c:v>
                </c:pt>
                <c:pt idx="151">
                  <c:v>-1.4923038614036839</c:v>
                </c:pt>
                <c:pt idx="152">
                  <c:v>-1.4849980190793159</c:v>
                </c:pt>
                <c:pt idx="153">
                  <c:v>-1.4780220718284738</c:v>
                </c:pt>
                <c:pt idx="154">
                  <c:v>-1.4713943411755006</c:v>
                </c:pt>
                <c:pt idx="155">
                  <c:v>-1.4651268920643239</c:v>
                </c:pt>
                <c:pt idx="156">
                  <c:v>-1.4592258704234562</c:v>
                </c:pt>
                <c:pt idx="157">
                  <c:v>-1.4536919827206651</c:v>
                </c:pt>
                <c:pt idx="158">
                  <c:v>-1.4485210752489495</c:v>
                </c:pt>
                <c:pt idx="159">
                  <c:v>-1.4437047722582637</c:v>
                </c:pt>
                <c:pt idx="160">
                  <c:v>-1.4392311359986314</c:v>
                </c:pt>
                <c:pt idx="161">
                  <c:v>-1.4350853173864482</c:v>
                </c:pt>
                <c:pt idx="162">
                  <c:v>-1.4312501725014071</c:v>
                </c:pt>
                <c:pt idx="163">
                  <c:v>-1.4277068267471513</c:v>
                </c:pt>
                <c:pt idx="164">
                  <c:v>-1.4244351747184805</c:v>
                </c:pt>
                <c:pt idx="165">
                  <c:v>-1.4214143092499261</c:v>
                </c:pt>
                <c:pt idx="166">
                  <c:v>-1.4186228775821437</c:v>
                </c:pt>
                <c:pt idx="167">
                  <c:v>-1.4160393660192907</c:v>
                </c:pt>
                <c:pt idx="168">
                  <c:v>-1.4136423169088601</c:v>
                </c:pt>
                <c:pt idx="169">
                  <c:v>-1.4114104833665426</c:v>
                </c:pt>
                <c:pt idx="170">
                  <c:v>-1.4093229280375716</c:v>
                </c:pt>
                <c:pt idx="171">
                  <c:v>-1.4073590724874059</c:v>
                </c:pt>
                <c:pt idx="172">
                  <c:v>-1.4054987036966917</c:v>
                </c:pt>
                <c:pt idx="173">
                  <c:v>-1.4037219437298234</c:v>
                </c:pt>
                <c:pt idx="174">
                  <c:v>-1.4020091880634558</c:v>
                </c:pt>
                <c:pt idx="175">
                  <c:v>-1.4003410173892707</c:v>
                </c:pt>
                <c:pt idx="176">
                  <c:v>-1.3986980870116974</c:v>
                </c:pt>
                <c:pt idx="177">
                  <c:v>-1.3970609972958541</c:v>
                </c:pt>
                <c:pt idx="178">
                  <c:v>-1.3954101480189853</c:v>
                </c:pt>
                <c:pt idx="179">
                  <c:v>-1.3937255789643552</c:v>
                </c:pt>
                <c:pt idx="180">
                  <c:v>-1.3919867986862728</c:v>
                </c:pt>
                <c:pt idx="181">
                  <c:v>-1.3901726030797927</c:v>
                </c:pt>
                <c:pt idx="182">
                  <c:v>-1.3882608852166611</c:v>
                </c:pt>
                <c:pt idx="183">
                  <c:v>-1.3862284378667047</c:v>
                </c:pt>
                <c:pt idx="184">
                  <c:v>-1.3840507502170107</c:v>
                </c:pt>
                <c:pt idx="185">
                  <c:v>-1.3817018005357244</c:v>
                </c:pt>
                <c:pt idx="186">
                  <c:v>-1.3791538469087192</c:v>
                </c:pt>
                <c:pt idx="187">
                  <c:v>-1.3763772187105794</c:v>
                </c:pt>
                <c:pt idx="188">
                  <c:v>-1.3733401121588922</c:v>
                </c:pt>
                <c:pt idx="189">
                  <c:v>-1.3700083941413845</c:v>
                </c:pt>
                <c:pt idx="190">
                  <c:v>-1.366345419490806</c:v>
                </c:pt>
                <c:pt idx="191">
                  <c:v>-1.3623118679944699</c:v>
                </c:pt>
                <c:pt idx="192">
                  <c:v>-1.3578656086317846</c:v>
                </c:pt>
                <c:pt idx="193">
                  <c:v>-1.3529615997832594</c:v>
                </c:pt>
                <c:pt idx="194">
                  <c:v>-1.3475518353747322</c:v>
                </c:pt>
                <c:pt idx="195">
                  <c:v>-1.3415853480105302</c:v>
                </c:pt>
                <c:pt idx="196">
                  <c:v>-1.3350082809792927</c:v>
                </c:pt>
                <c:pt idx="197">
                  <c:v>-1.3277640414277749</c:v>
                </c:pt>
                <c:pt idx="198">
                  <c:v>-1.3197935468083795</c:v>
                </c:pt>
                <c:pt idx="199">
                  <c:v>-1.3110355757188448</c:v>
                </c:pt>
                <c:pt idx="200">
                  <c:v>-1.3014272322747711</c:v>
                </c:pt>
                <c:pt idx="201">
                  <c:v>-1.2909045300241155</c:v>
                </c:pt>
                <c:pt idx="202">
                  <c:v>-1.2794030970265189</c:v>
                </c:pt>
                <c:pt idx="203">
                  <c:v>-1.2668589980784422</c:v>
                </c:pt>
                <c:pt idx="204">
                  <c:v>-1.2532096633046952</c:v>
                </c:pt>
                <c:pt idx="205">
                  <c:v>-1.23839490476334</c:v>
                </c:pt>
                <c:pt idx="206">
                  <c:v>-1.2223579948116712</c:v>
                </c:pt>
                <c:pt idx="207">
                  <c:v>-1.2050467724134577</c:v>
                </c:pt>
                <c:pt idx="208">
                  <c:v>-1.1864147371139009</c:v>
                </c:pt>
                <c:pt idx="209">
                  <c:v>-1.1664220858946217</c:v>
                </c:pt>
                <c:pt idx="210">
                  <c:v>-1.1450366463056636</c:v>
                </c:pt>
                <c:pt idx="211">
                  <c:v>-1.1222346607222531</c:v>
                </c:pt>
                <c:pt idx="212">
                  <c:v>-1.0980013815485834</c:v>
                </c:pt>
                <c:pt idx="213">
                  <c:v>-1.0723314455532584</c:v>
                </c:pt>
                <c:pt idx="214">
                  <c:v>-1.0452290067151451</c:v>
                </c:pt>
                <c:pt idx="215">
                  <c:v>-1.0167076200516676</c:v>
                </c:pt>
                <c:pt idx="216">
                  <c:v>-0.98678988269819268</c:v>
                </c:pt>
                <c:pt idx="217">
                  <c:v>-0.95550685171159178</c:v>
                </c:pt>
                <c:pt idx="218">
                  <c:v>-0.92289726947170381</c:v>
                </c:pt>
                <c:pt idx="219">
                  <c:v>-0.88900663619028641</c:v>
                </c:pt>
                <c:pt idx="220">
                  <c:v>-0.85388617431632574</c:v>
                </c:pt>
                <c:pt idx="221">
                  <c:v>-0.81759173137672692</c:v>
                </c:pt>
                <c:pt idx="222">
                  <c:v>-0.78018266623838672</c:v>
                </c:pt>
                <c:pt idx="223">
                  <c:v>-0.74172075946607596</c:v>
                </c:pt>
                <c:pt idx="224">
                  <c:v>-0.70226918212795297</c:v>
                </c:pt>
                <c:pt idx="225">
                  <c:v>-0.66189154989162802</c:v>
                </c:pt>
                <c:pt idx="226">
                  <c:v>-0.62065108134812585</c:v>
                </c:pt>
                <c:pt idx="227">
                  <c:v>-0.57860987186956059</c:v>
                </c:pt>
                <c:pt idx="228">
                  <c:v>-0.53582828745220601</c:v>
                </c:pt>
                <c:pt idx="229">
                  <c:v>-0.49236447724108889</c:v>
                </c:pt>
                <c:pt idx="230">
                  <c:v>-0.4482739989261223</c:v>
                </c:pt>
                <c:pt idx="231">
                  <c:v>-0.40360954795318144</c:v>
                </c:pt>
                <c:pt idx="232">
                  <c:v>-0.35842077941291461</c:v>
                </c:pt>
                <c:pt idx="233">
                  <c:v>-0.31275421039669027</c:v>
                </c:pt>
                <c:pt idx="234">
                  <c:v>-0.26665319035217028</c:v>
                </c:pt>
                <c:pt idx="235">
                  <c:v>-0.22015792733429934</c:v>
                </c:pt>
                <c:pt idx="236">
                  <c:v>-0.17330555884749177</c:v>
                </c:pt>
                <c:pt idx="237">
                  <c:v>-0.12613025705184741</c:v>
                </c:pt>
                <c:pt idx="238">
                  <c:v>-7.8663359329620694E-2</c:v>
                </c:pt>
                <c:pt idx="239">
                  <c:v>-3.0933516476891423E-2</c:v>
                </c:pt>
                <c:pt idx="240">
                  <c:v>1.7033147974080908E-2</c:v>
                </c:pt>
                <c:pt idx="241">
                  <c:v>6.5212872633665722E-2</c:v>
                </c:pt>
                <c:pt idx="242">
                  <c:v>0.11358409161218454</c:v>
                </c:pt>
                <c:pt idx="243">
                  <c:v>0.16212726970201163</c:v>
                </c:pt>
                <c:pt idx="244">
                  <c:v>0.21082474192723327</c:v>
                </c:pt>
                <c:pt idx="245">
                  <c:v>0.25966055932428705</c:v>
                </c:pt>
                <c:pt idx="246">
                  <c:v>0.30862034225336515</c:v>
                </c:pt>
                <c:pt idx="247">
                  <c:v>0.35769114208118857</c:v>
                </c:pt>
                <c:pt idx="248">
                  <c:v>0.40686131170853995</c:v>
                </c:pt>
                <c:pt idx="249">
                  <c:v>0.4561203851279465</c:v>
                </c:pt>
                <c:pt idx="250">
                  <c:v>0.50545896597593987</c:v>
                </c:pt>
                <c:pt idx="251">
                  <c:v>0.55486862487914013</c:v>
                </c:pt>
                <c:pt idx="252">
                  <c:v>0.6043418052739481</c:v>
                </c:pt>
                <c:pt idx="253">
                  <c:v>0.65387173729709391</c:v>
                </c:pt>
                <c:pt idx="254">
                  <c:v>0.70345235929112127</c:v>
                </c:pt>
                <c:pt idx="255">
                  <c:v>0.75307824643873733</c:v>
                </c:pt>
                <c:pt idx="256">
                  <c:v>0.80274454602750711</c:v>
                </c:pt>
                <c:pt idx="257">
                  <c:v>0.85244691884729284</c:v>
                </c:pt>
                <c:pt idx="258">
                  <c:v>0.90218148623359362</c:v>
                </c:pt>
                <c:pt idx="259">
                  <c:v>0.95194478228770341</c:v>
                </c:pt>
                <c:pt idx="260">
                  <c:v>1.7033147974046228E-2</c:v>
                </c:pt>
                <c:pt idx="261">
                  <c:v>6.5212872633630944E-2</c:v>
                </c:pt>
                <c:pt idx="262">
                  <c:v>0.11358409161214958</c:v>
                </c:pt>
                <c:pt idx="263">
                  <c:v>0.16212726970197658</c:v>
                </c:pt>
                <c:pt idx="264">
                  <c:v>0.21082474192719808</c:v>
                </c:pt>
                <c:pt idx="265">
                  <c:v>0.25966055932425175</c:v>
                </c:pt>
                <c:pt idx="266">
                  <c:v>0.30862034225332974</c:v>
                </c:pt>
                <c:pt idx="267">
                  <c:v>0.35769114208115299</c:v>
                </c:pt>
                <c:pt idx="268">
                  <c:v>0.40686131170850443</c:v>
                </c:pt>
                <c:pt idx="269">
                  <c:v>0.45612038512791092</c:v>
                </c:pt>
                <c:pt idx="270">
                  <c:v>0.50545896597590412</c:v>
                </c:pt>
                <c:pt idx="271">
                  <c:v>0.55486862487910438</c:v>
                </c:pt>
                <c:pt idx="272">
                  <c:v>0.60434180527391235</c:v>
                </c:pt>
                <c:pt idx="273">
                  <c:v>0.65387173729705805</c:v>
                </c:pt>
                <c:pt idx="274">
                  <c:v>0.70345235929108529</c:v>
                </c:pt>
                <c:pt idx="275">
                  <c:v>0.75307824643870136</c:v>
                </c:pt>
                <c:pt idx="276">
                  <c:v>0.80274454602747114</c:v>
                </c:pt>
                <c:pt idx="277">
                  <c:v>0.85244691884725687</c:v>
                </c:pt>
                <c:pt idx="278">
                  <c:v>0.90218148623355765</c:v>
                </c:pt>
                <c:pt idx="279">
                  <c:v>0.95194478228766732</c:v>
                </c:pt>
                <c:pt idx="280">
                  <c:v>1.0017337108271107</c:v>
                </c:pt>
                <c:pt idx="281">
                  <c:v>1.7033147974046228E-2</c:v>
                </c:pt>
                <c:pt idx="282">
                  <c:v>6.5212872633630944E-2</c:v>
                </c:pt>
                <c:pt idx="283">
                  <c:v>0.11358409161214958</c:v>
                </c:pt>
                <c:pt idx="284">
                  <c:v>0.16212726970197658</c:v>
                </c:pt>
                <c:pt idx="285">
                  <c:v>0.21082474192719808</c:v>
                </c:pt>
                <c:pt idx="286">
                  <c:v>0.25966055932425175</c:v>
                </c:pt>
                <c:pt idx="287">
                  <c:v>0.30862034225332974</c:v>
                </c:pt>
                <c:pt idx="288">
                  <c:v>0.35769114208115299</c:v>
                </c:pt>
                <c:pt idx="289">
                  <c:v>0.40686131170850443</c:v>
                </c:pt>
                <c:pt idx="290">
                  <c:v>0.45612038512791092</c:v>
                </c:pt>
                <c:pt idx="291">
                  <c:v>0.50545896597590412</c:v>
                </c:pt>
                <c:pt idx="292">
                  <c:v>0.55486862487910438</c:v>
                </c:pt>
                <c:pt idx="293">
                  <c:v>0.60434180527391235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635-4396-B0A5-1393E52802E6}"/>
            </c:ext>
          </c:extLst>
        </c:ser>
        <c:ser>
          <c:idx val="1"/>
          <c:order val="2"/>
          <c:tx>
            <c:strRef>
              <c:f>'Ag-tiossulfato'!$N$48</c:f>
              <c:strCache>
                <c:ptCount val="1"/>
                <c:pt idx="0">
                  <c:v>5.00E-02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'Ag-tiossulfato'!$A$51:$A$344</c:f>
              <c:numCache>
                <c:formatCode>General</c:formatCode>
                <c:ptCount val="294"/>
                <c:pt idx="0">
                  <c:v>-12</c:v>
                </c:pt>
                <c:pt idx="1">
                  <c:v>-11.95</c:v>
                </c:pt>
                <c:pt idx="2">
                  <c:v>-11.899999999999999</c:v>
                </c:pt>
                <c:pt idx="3">
                  <c:v>-11.849999999999998</c:v>
                </c:pt>
                <c:pt idx="4">
                  <c:v>-11.799999999999997</c:v>
                </c:pt>
                <c:pt idx="5">
                  <c:v>-11.749999999999996</c:v>
                </c:pt>
                <c:pt idx="6">
                  <c:v>-11.699999999999996</c:v>
                </c:pt>
                <c:pt idx="7">
                  <c:v>-11.649999999999995</c:v>
                </c:pt>
                <c:pt idx="8">
                  <c:v>-11.599999999999994</c:v>
                </c:pt>
                <c:pt idx="9">
                  <c:v>-11.549999999999994</c:v>
                </c:pt>
                <c:pt idx="10">
                  <c:v>-11.499999999999993</c:v>
                </c:pt>
                <c:pt idx="11">
                  <c:v>-11.449999999999992</c:v>
                </c:pt>
                <c:pt idx="12">
                  <c:v>-11.399999999999991</c:v>
                </c:pt>
                <c:pt idx="13">
                  <c:v>-11.349999999999991</c:v>
                </c:pt>
                <c:pt idx="14">
                  <c:v>-11.29999999999999</c:v>
                </c:pt>
                <c:pt idx="15">
                  <c:v>-11.249999999999989</c:v>
                </c:pt>
                <c:pt idx="16">
                  <c:v>-11.199999999999989</c:v>
                </c:pt>
                <c:pt idx="17">
                  <c:v>-11.149999999999988</c:v>
                </c:pt>
                <c:pt idx="18">
                  <c:v>-11.099999999999987</c:v>
                </c:pt>
                <c:pt idx="19">
                  <c:v>-11.049999999999986</c:v>
                </c:pt>
                <c:pt idx="20">
                  <c:v>-10.999999999999986</c:v>
                </c:pt>
                <c:pt idx="21">
                  <c:v>-10.949999999999985</c:v>
                </c:pt>
                <c:pt idx="22">
                  <c:v>-10.899999999999984</c:v>
                </c:pt>
                <c:pt idx="23">
                  <c:v>-10.849999999999984</c:v>
                </c:pt>
                <c:pt idx="24">
                  <c:v>-10.799999999999983</c:v>
                </c:pt>
                <c:pt idx="25">
                  <c:v>-10.749999999999982</c:v>
                </c:pt>
                <c:pt idx="26">
                  <c:v>-10.699999999999982</c:v>
                </c:pt>
                <c:pt idx="27">
                  <c:v>-10.649999999999981</c:v>
                </c:pt>
                <c:pt idx="28">
                  <c:v>-10.59999999999998</c:v>
                </c:pt>
                <c:pt idx="29">
                  <c:v>-10.549999999999979</c:v>
                </c:pt>
                <c:pt idx="30">
                  <c:v>-10.499999999999979</c:v>
                </c:pt>
                <c:pt idx="31">
                  <c:v>-10.449999999999978</c:v>
                </c:pt>
                <c:pt idx="32">
                  <c:v>-10.399999999999977</c:v>
                </c:pt>
                <c:pt idx="33">
                  <c:v>-10.349999999999977</c:v>
                </c:pt>
                <c:pt idx="34">
                  <c:v>-10.299999999999976</c:v>
                </c:pt>
                <c:pt idx="35">
                  <c:v>-10.249999999999975</c:v>
                </c:pt>
                <c:pt idx="36">
                  <c:v>-10.199999999999974</c:v>
                </c:pt>
                <c:pt idx="37">
                  <c:v>-10.149999999999974</c:v>
                </c:pt>
                <c:pt idx="38">
                  <c:v>-10.099999999999973</c:v>
                </c:pt>
                <c:pt idx="39">
                  <c:v>-10.049999999999972</c:v>
                </c:pt>
                <c:pt idx="40">
                  <c:v>-9.9999999999999716</c:v>
                </c:pt>
                <c:pt idx="41">
                  <c:v>-9.9499999999999709</c:v>
                </c:pt>
                <c:pt idx="42">
                  <c:v>-9.8999999999999702</c:v>
                </c:pt>
                <c:pt idx="43">
                  <c:v>-9.8499999999999694</c:v>
                </c:pt>
                <c:pt idx="44">
                  <c:v>-9.7999999999999687</c:v>
                </c:pt>
                <c:pt idx="45">
                  <c:v>-9.749999999999968</c:v>
                </c:pt>
                <c:pt idx="46">
                  <c:v>-9.6999999999999673</c:v>
                </c:pt>
                <c:pt idx="47">
                  <c:v>-9.6499999999999666</c:v>
                </c:pt>
                <c:pt idx="48">
                  <c:v>-9.5999999999999659</c:v>
                </c:pt>
                <c:pt idx="49">
                  <c:v>-9.5499999999999652</c:v>
                </c:pt>
                <c:pt idx="50">
                  <c:v>-9.4999999999999645</c:v>
                </c:pt>
                <c:pt idx="51">
                  <c:v>-9.4499999999999638</c:v>
                </c:pt>
                <c:pt idx="52">
                  <c:v>-9.3999999999999631</c:v>
                </c:pt>
                <c:pt idx="53">
                  <c:v>-9.3499999999999623</c:v>
                </c:pt>
                <c:pt idx="54">
                  <c:v>-9.2999999999999616</c:v>
                </c:pt>
                <c:pt idx="55">
                  <c:v>-9.2499999999999609</c:v>
                </c:pt>
                <c:pt idx="56">
                  <c:v>-9.1999999999999602</c:v>
                </c:pt>
                <c:pt idx="57">
                  <c:v>-9.1499999999999595</c:v>
                </c:pt>
                <c:pt idx="58">
                  <c:v>-9.0999999999999588</c:v>
                </c:pt>
                <c:pt idx="59">
                  <c:v>-9.0499999999999581</c:v>
                </c:pt>
                <c:pt idx="60">
                  <c:v>-8.9999999999999574</c:v>
                </c:pt>
                <c:pt idx="61">
                  <c:v>-8.9499999999999567</c:v>
                </c:pt>
                <c:pt idx="62">
                  <c:v>-8.8999999999999559</c:v>
                </c:pt>
                <c:pt idx="63">
                  <c:v>-8.8499999999999552</c:v>
                </c:pt>
                <c:pt idx="64">
                  <c:v>-8.7999999999999545</c:v>
                </c:pt>
                <c:pt idx="65">
                  <c:v>-8.7499999999999538</c:v>
                </c:pt>
                <c:pt idx="66">
                  <c:v>-8.6999999999999531</c:v>
                </c:pt>
                <c:pt idx="67">
                  <c:v>-8.6499999999999524</c:v>
                </c:pt>
                <c:pt idx="68">
                  <c:v>-8.5999999999999517</c:v>
                </c:pt>
                <c:pt idx="69">
                  <c:v>-8.549999999999951</c:v>
                </c:pt>
                <c:pt idx="70">
                  <c:v>-8.4999999999999503</c:v>
                </c:pt>
                <c:pt idx="71">
                  <c:v>-8.4499999999999496</c:v>
                </c:pt>
                <c:pt idx="72">
                  <c:v>-8.3999999999999488</c:v>
                </c:pt>
                <c:pt idx="73">
                  <c:v>-8.3499999999999481</c:v>
                </c:pt>
                <c:pt idx="74">
                  <c:v>-8.2999999999999474</c:v>
                </c:pt>
                <c:pt idx="75">
                  <c:v>-8.2499999999999467</c:v>
                </c:pt>
                <c:pt idx="76">
                  <c:v>-8.199999999999946</c:v>
                </c:pt>
                <c:pt idx="77">
                  <c:v>-8.1499999999999453</c:v>
                </c:pt>
                <c:pt idx="78">
                  <c:v>-8.0999999999999446</c:v>
                </c:pt>
                <c:pt idx="79">
                  <c:v>-8.0499999999999439</c:v>
                </c:pt>
                <c:pt idx="80">
                  <c:v>-7.999999999999944</c:v>
                </c:pt>
                <c:pt idx="81">
                  <c:v>-7.9499999999999442</c:v>
                </c:pt>
                <c:pt idx="82">
                  <c:v>-7.8999999999999444</c:v>
                </c:pt>
                <c:pt idx="83">
                  <c:v>-7.8499999999999446</c:v>
                </c:pt>
                <c:pt idx="84">
                  <c:v>-7.7999999999999448</c:v>
                </c:pt>
                <c:pt idx="85">
                  <c:v>-7.7499999999999449</c:v>
                </c:pt>
                <c:pt idx="86">
                  <c:v>-7.6999999999999451</c:v>
                </c:pt>
                <c:pt idx="87">
                  <c:v>-7.6499999999999453</c:v>
                </c:pt>
                <c:pt idx="88">
                  <c:v>-7.5999999999999455</c:v>
                </c:pt>
                <c:pt idx="89">
                  <c:v>-7.5499999999999456</c:v>
                </c:pt>
                <c:pt idx="90">
                  <c:v>-7.4999999999999458</c:v>
                </c:pt>
                <c:pt idx="91">
                  <c:v>-7.449999999999946</c:v>
                </c:pt>
                <c:pt idx="92">
                  <c:v>-7.3999999999999462</c:v>
                </c:pt>
                <c:pt idx="93">
                  <c:v>-7.3499999999999464</c:v>
                </c:pt>
                <c:pt idx="94">
                  <c:v>-7.2999999999999465</c:v>
                </c:pt>
                <c:pt idx="95">
                  <c:v>-7.2499999999999467</c:v>
                </c:pt>
                <c:pt idx="96">
                  <c:v>-7.1999999999999469</c:v>
                </c:pt>
                <c:pt idx="97">
                  <c:v>-7.1499999999999471</c:v>
                </c:pt>
                <c:pt idx="98">
                  <c:v>-7.0999999999999472</c:v>
                </c:pt>
                <c:pt idx="99">
                  <c:v>-7.0499999999999474</c:v>
                </c:pt>
                <c:pt idx="100">
                  <c:v>-6.9999999999999476</c:v>
                </c:pt>
                <c:pt idx="101">
                  <c:v>-6.9499999999999478</c:v>
                </c:pt>
                <c:pt idx="102">
                  <c:v>-6.899999999999948</c:v>
                </c:pt>
                <c:pt idx="103">
                  <c:v>-6.8499999999999481</c:v>
                </c:pt>
                <c:pt idx="104">
                  <c:v>-6.7999999999999483</c:v>
                </c:pt>
                <c:pt idx="105">
                  <c:v>-6.7499999999999485</c:v>
                </c:pt>
                <c:pt idx="106">
                  <c:v>-6.6999999999999487</c:v>
                </c:pt>
                <c:pt idx="107">
                  <c:v>-6.6499999999999488</c:v>
                </c:pt>
                <c:pt idx="108">
                  <c:v>-6.599999999999949</c:v>
                </c:pt>
                <c:pt idx="109">
                  <c:v>-6.5499999999999492</c:v>
                </c:pt>
                <c:pt idx="110">
                  <c:v>-6.4999999999999494</c:v>
                </c:pt>
                <c:pt idx="111">
                  <c:v>-6.4499999999999496</c:v>
                </c:pt>
                <c:pt idx="112">
                  <c:v>-6.3999999999999497</c:v>
                </c:pt>
                <c:pt idx="113">
                  <c:v>-6.3499999999999499</c:v>
                </c:pt>
                <c:pt idx="114">
                  <c:v>-6.2999999999999501</c:v>
                </c:pt>
                <c:pt idx="115">
                  <c:v>-6.2499999999999503</c:v>
                </c:pt>
                <c:pt idx="116">
                  <c:v>-6.1999999999999504</c:v>
                </c:pt>
                <c:pt idx="117">
                  <c:v>-6.1499999999999506</c:v>
                </c:pt>
                <c:pt idx="118">
                  <c:v>-6.0999999999999508</c:v>
                </c:pt>
                <c:pt idx="119">
                  <c:v>-6.049999999999951</c:v>
                </c:pt>
                <c:pt idx="120">
                  <c:v>-5.9999999999999512</c:v>
                </c:pt>
                <c:pt idx="121">
                  <c:v>-5.9499999999999513</c:v>
                </c:pt>
                <c:pt idx="122">
                  <c:v>-5.8999999999999515</c:v>
                </c:pt>
                <c:pt idx="123">
                  <c:v>-5.8499999999999517</c:v>
                </c:pt>
                <c:pt idx="124">
                  <c:v>-5.7999999999999519</c:v>
                </c:pt>
                <c:pt idx="125">
                  <c:v>-5.749999999999952</c:v>
                </c:pt>
                <c:pt idx="126">
                  <c:v>-5.6999999999999522</c:v>
                </c:pt>
                <c:pt idx="127">
                  <c:v>-5.6499999999999524</c:v>
                </c:pt>
                <c:pt idx="128">
                  <c:v>-5.5999999999999526</c:v>
                </c:pt>
                <c:pt idx="129">
                  <c:v>-5.5499999999999527</c:v>
                </c:pt>
                <c:pt idx="130">
                  <c:v>-5.4999999999999529</c:v>
                </c:pt>
                <c:pt idx="131">
                  <c:v>-5.4499999999999531</c:v>
                </c:pt>
                <c:pt idx="132">
                  <c:v>-5.3999999999999533</c:v>
                </c:pt>
                <c:pt idx="133">
                  <c:v>-5.3499999999999535</c:v>
                </c:pt>
                <c:pt idx="134">
                  <c:v>-5.2999999999999536</c:v>
                </c:pt>
                <c:pt idx="135">
                  <c:v>-5.2499999999999538</c:v>
                </c:pt>
                <c:pt idx="136">
                  <c:v>-5.199999999999954</c:v>
                </c:pt>
                <c:pt idx="137">
                  <c:v>-5.1499999999999542</c:v>
                </c:pt>
                <c:pt idx="138">
                  <c:v>-5.0999999999999543</c:v>
                </c:pt>
                <c:pt idx="139">
                  <c:v>-5.0499999999999545</c:v>
                </c:pt>
                <c:pt idx="140">
                  <c:v>-4.9999999999999547</c:v>
                </c:pt>
                <c:pt idx="141">
                  <c:v>-4.9499999999999549</c:v>
                </c:pt>
                <c:pt idx="142">
                  <c:v>-4.8999999999999551</c:v>
                </c:pt>
                <c:pt idx="143">
                  <c:v>-4.8499999999999552</c:v>
                </c:pt>
                <c:pt idx="144">
                  <c:v>-4.7999999999999554</c:v>
                </c:pt>
                <c:pt idx="145">
                  <c:v>-4.7499999999999556</c:v>
                </c:pt>
                <c:pt idx="146">
                  <c:v>-4.6999999999999558</c:v>
                </c:pt>
                <c:pt idx="147">
                  <c:v>-4.6499999999999559</c:v>
                </c:pt>
                <c:pt idx="148">
                  <c:v>-4.5999999999999561</c:v>
                </c:pt>
                <c:pt idx="149">
                  <c:v>-4.5499999999999563</c:v>
                </c:pt>
                <c:pt idx="150">
                  <c:v>-4.4999999999999565</c:v>
                </c:pt>
                <c:pt idx="151">
                  <c:v>-4.4499999999999567</c:v>
                </c:pt>
                <c:pt idx="152">
                  <c:v>-4.3999999999999568</c:v>
                </c:pt>
                <c:pt idx="153">
                  <c:v>-4.349999999999957</c:v>
                </c:pt>
                <c:pt idx="154">
                  <c:v>-4.2999999999999572</c:v>
                </c:pt>
                <c:pt idx="155">
                  <c:v>-4.2499999999999574</c:v>
                </c:pt>
                <c:pt idx="156">
                  <c:v>-4.1999999999999575</c:v>
                </c:pt>
                <c:pt idx="157">
                  <c:v>-4.1499999999999577</c:v>
                </c:pt>
                <c:pt idx="158">
                  <c:v>-4.0999999999999579</c:v>
                </c:pt>
                <c:pt idx="159">
                  <c:v>-4.0499999999999581</c:v>
                </c:pt>
                <c:pt idx="160">
                  <c:v>-3.9999999999999583</c:v>
                </c:pt>
                <c:pt idx="161">
                  <c:v>-3.9499999999999584</c:v>
                </c:pt>
                <c:pt idx="162">
                  <c:v>-3.8999999999999586</c:v>
                </c:pt>
                <c:pt idx="163">
                  <c:v>-3.8499999999999588</c:v>
                </c:pt>
                <c:pt idx="164">
                  <c:v>-3.799999999999959</c:v>
                </c:pt>
                <c:pt idx="165">
                  <c:v>-3.7499999999999591</c:v>
                </c:pt>
                <c:pt idx="166">
                  <c:v>-3.6999999999999593</c:v>
                </c:pt>
                <c:pt idx="167">
                  <c:v>-3.6499999999999595</c:v>
                </c:pt>
                <c:pt idx="168">
                  <c:v>-3.5999999999999597</c:v>
                </c:pt>
                <c:pt idx="169">
                  <c:v>-3.5499999999999599</c:v>
                </c:pt>
                <c:pt idx="170">
                  <c:v>-3.49999999999996</c:v>
                </c:pt>
                <c:pt idx="171">
                  <c:v>-3.4499999999999602</c:v>
                </c:pt>
                <c:pt idx="172">
                  <c:v>-3.3999999999999604</c:v>
                </c:pt>
                <c:pt idx="173">
                  <c:v>-3.3499999999999606</c:v>
                </c:pt>
                <c:pt idx="174">
                  <c:v>-3.2999999999999607</c:v>
                </c:pt>
                <c:pt idx="175">
                  <c:v>-3.2499999999999609</c:v>
                </c:pt>
                <c:pt idx="176">
                  <c:v>-3.1999999999999611</c:v>
                </c:pt>
                <c:pt idx="177">
                  <c:v>-3.1499999999999613</c:v>
                </c:pt>
                <c:pt idx="178">
                  <c:v>-3.0999999999999615</c:v>
                </c:pt>
                <c:pt idx="179">
                  <c:v>-3.0499999999999616</c:v>
                </c:pt>
                <c:pt idx="180">
                  <c:v>-2.9999999999999618</c:v>
                </c:pt>
                <c:pt idx="181">
                  <c:v>-2.949999999999962</c:v>
                </c:pt>
                <c:pt idx="182">
                  <c:v>-2.8999999999999622</c:v>
                </c:pt>
                <c:pt idx="183">
                  <c:v>-2.8499999999999623</c:v>
                </c:pt>
                <c:pt idx="184">
                  <c:v>-2.7999999999999625</c:v>
                </c:pt>
                <c:pt idx="185">
                  <c:v>-2.7499999999999627</c:v>
                </c:pt>
                <c:pt idx="186">
                  <c:v>-2.6999999999999629</c:v>
                </c:pt>
                <c:pt idx="187">
                  <c:v>-2.6499999999999631</c:v>
                </c:pt>
                <c:pt idx="188">
                  <c:v>-2.5999999999999632</c:v>
                </c:pt>
                <c:pt idx="189">
                  <c:v>-2.5499999999999634</c:v>
                </c:pt>
                <c:pt idx="190">
                  <c:v>-2.4999999999999636</c:v>
                </c:pt>
                <c:pt idx="191">
                  <c:v>-2.4499999999999638</c:v>
                </c:pt>
                <c:pt idx="192">
                  <c:v>-2.3999999999999639</c:v>
                </c:pt>
                <c:pt idx="193">
                  <c:v>-2.3499999999999641</c:v>
                </c:pt>
                <c:pt idx="194">
                  <c:v>-2.2999999999999643</c:v>
                </c:pt>
                <c:pt idx="195">
                  <c:v>-2.2499999999999645</c:v>
                </c:pt>
                <c:pt idx="196">
                  <c:v>-2.1999999999999647</c:v>
                </c:pt>
                <c:pt idx="197">
                  <c:v>-2.1499999999999648</c:v>
                </c:pt>
                <c:pt idx="198">
                  <c:v>-2.099999999999965</c:v>
                </c:pt>
                <c:pt idx="199">
                  <c:v>-2.0499999999999652</c:v>
                </c:pt>
                <c:pt idx="200">
                  <c:v>-1.9999999999999651</c:v>
                </c:pt>
                <c:pt idx="201">
                  <c:v>-1.9499999999999651</c:v>
                </c:pt>
                <c:pt idx="202">
                  <c:v>-1.8999999999999651</c:v>
                </c:pt>
                <c:pt idx="203">
                  <c:v>-1.849999999999965</c:v>
                </c:pt>
                <c:pt idx="204">
                  <c:v>-1.799999999999965</c:v>
                </c:pt>
                <c:pt idx="205">
                  <c:v>-1.7499999999999649</c:v>
                </c:pt>
                <c:pt idx="206">
                  <c:v>-1.6999999999999649</c:v>
                </c:pt>
                <c:pt idx="207">
                  <c:v>-1.6499999999999648</c:v>
                </c:pt>
                <c:pt idx="208">
                  <c:v>-1.5999999999999648</c:v>
                </c:pt>
                <c:pt idx="209">
                  <c:v>-1.5499999999999647</c:v>
                </c:pt>
                <c:pt idx="210">
                  <c:v>-1.4999999999999647</c:v>
                </c:pt>
                <c:pt idx="211">
                  <c:v>-1.4499999999999647</c:v>
                </c:pt>
                <c:pt idx="212">
                  <c:v>-1.3999999999999646</c:v>
                </c:pt>
                <c:pt idx="213">
                  <c:v>-1.3499999999999646</c:v>
                </c:pt>
                <c:pt idx="214">
                  <c:v>-1.2999999999999645</c:v>
                </c:pt>
                <c:pt idx="215">
                  <c:v>-1.2499999999999645</c:v>
                </c:pt>
                <c:pt idx="216">
                  <c:v>-1.1999999999999644</c:v>
                </c:pt>
                <c:pt idx="217">
                  <c:v>-1.1499999999999644</c:v>
                </c:pt>
                <c:pt idx="218">
                  <c:v>-1.0999999999999643</c:v>
                </c:pt>
                <c:pt idx="219">
                  <c:v>-1.0499999999999643</c:v>
                </c:pt>
                <c:pt idx="220">
                  <c:v>-0.99999999999996425</c:v>
                </c:pt>
                <c:pt idx="221">
                  <c:v>-0.94999999999996421</c:v>
                </c:pt>
                <c:pt idx="222">
                  <c:v>-0.89999999999996416</c:v>
                </c:pt>
                <c:pt idx="223">
                  <c:v>-0.84999999999996412</c:v>
                </c:pt>
                <c:pt idx="224">
                  <c:v>-0.79999999999996407</c:v>
                </c:pt>
                <c:pt idx="225">
                  <c:v>-0.74999999999996403</c:v>
                </c:pt>
                <c:pt idx="226">
                  <c:v>-0.69999999999996398</c:v>
                </c:pt>
                <c:pt idx="227">
                  <c:v>-0.64999999999996394</c:v>
                </c:pt>
                <c:pt idx="228">
                  <c:v>-0.5999999999999639</c:v>
                </c:pt>
                <c:pt idx="229">
                  <c:v>-0.54999999999996385</c:v>
                </c:pt>
                <c:pt idx="230">
                  <c:v>-0.49999999999996386</c:v>
                </c:pt>
                <c:pt idx="231">
                  <c:v>-0.44999999999996387</c:v>
                </c:pt>
                <c:pt idx="232">
                  <c:v>-0.39999999999996388</c:v>
                </c:pt>
                <c:pt idx="233">
                  <c:v>-0.3499999999999639</c:v>
                </c:pt>
                <c:pt idx="234">
                  <c:v>-0.29999999999996391</c:v>
                </c:pt>
                <c:pt idx="235">
                  <c:v>-0.24999999999996392</c:v>
                </c:pt>
                <c:pt idx="236">
                  <c:v>-0.19999999999996393</c:v>
                </c:pt>
                <c:pt idx="237">
                  <c:v>-0.14999999999996394</c:v>
                </c:pt>
                <c:pt idx="238">
                  <c:v>-9.9999999999963937E-2</c:v>
                </c:pt>
                <c:pt idx="239">
                  <c:v>-4.9999999999963934E-2</c:v>
                </c:pt>
                <c:pt idx="240">
                  <c:v>3.6068370512509773E-14</c:v>
                </c:pt>
                <c:pt idx="241">
                  <c:v>5.0000000000036071E-2</c:v>
                </c:pt>
                <c:pt idx="242">
                  <c:v>0.10000000000003607</c:v>
                </c:pt>
                <c:pt idx="243">
                  <c:v>0.15000000000003608</c:v>
                </c:pt>
                <c:pt idx="244">
                  <c:v>0.20000000000003609</c:v>
                </c:pt>
                <c:pt idx="245">
                  <c:v>0.25000000000003608</c:v>
                </c:pt>
                <c:pt idx="246">
                  <c:v>0.30000000000003607</c:v>
                </c:pt>
                <c:pt idx="247">
                  <c:v>0.35000000000003606</c:v>
                </c:pt>
                <c:pt idx="248">
                  <c:v>0.40000000000003605</c:v>
                </c:pt>
                <c:pt idx="249">
                  <c:v>0.45000000000003604</c:v>
                </c:pt>
                <c:pt idx="250">
                  <c:v>0.50000000000003608</c:v>
                </c:pt>
                <c:pt idx="251">
                  <c:v>0.55000000000003613</c:v>
                </c:pt>
                <c:pt idx="252">
                  <c:v>0.60000000000003617</c:v>
                </c:pt>
                <c:pt idx="253">
                  <c:v>0.65000000000003622</c:v>
                </c:pt>
                <c:pt idx="254">
                  <c:v>0.70000000000003626</c:v>
                </c:pt>
                <c:pt idx="255">
                  <c:v>0.7500000000000363</c:v>
                </c:pt>
                <c:pt idx="256">
                  <c:v>0.80000000000003635</c:v>
                </c:pt>
                <c:pt idx="257">
                  <c:v>0.85000000000003639</c:v>
                </c:pt>
                <c:pt idx="258">
                  <c:v>0.90000000000003644</c:v>
                </c:pt>
                <c:pt idx="259">
                  <c:v>0.95000000000003648</c:v>
                </c:pt>
                <c:pt idx="260">
                  <c:v>0</c:v>
                </c:pt>
                <c:pt idx="261">
                  <c:v>0.05</c:v>
                </c:pt>
                <c:pt idx="262">
                  <c:v>0.1</c:v>
                </c:pt>
                <c:pt idx="263">
                  <c:v>0.15000000000000002</c:v>
                </c:pt>
                <c:pt idx="264">
                  <c:v>0.2</c:v>
                </c:pt>
                <c:pt idx="265">
                  <c:v>0.25</c:v>
                </c:pt>
                <c:pt idx="266">
                  <c:v>0.3</c:v>
                </c:pt>
                <c:pt idx="267">
                  <c:v>0.35</c:v>
                </c:pt>
                <c:pt idx="268">
                  <c:v>0.39999999999999997</c:v>
                </c:pt>
                <c:pt idx="269">
                  <c:v>0.44999999999999996</c:v>
                </c:pt>
                <c:pt idx="270">
                  <c:v>0.49999999999999994</c:v>
                </c:pt>
                <c:pt idx="271">
                  <c:v>0.54999999999999993</c:v>
                </c:pt>
                <c:pt idx="272">
                  <c:v>0.6</c:v>
                </c:pt>
                <c:pt idx="273">
                  <c:v>0.65</c:v>
                </c:pt>
                <c:pt idx="274">
                  <c:v>0.70000000000000007</c:v>
                </c:pt>
                <c:pt idx="275">
                  <c:v>0.75000000000000011</c:v>
                </c:pt>
                <c:pt idx="276">
                  <c:v>0.80000000000000016</c:v>
                </c:pt>
                <c:pt idx="277">
                  <c:v>0.8500000000000002</c:v>
                </c:pt>
                <c:pt idx="278">
                  <c:v>0.90000000000000024</c:v>
                </c:pt>
                <c:pt idx="279">
                  <c:v>0.95000000000000029</c:v>
                </c:pt>
                <c:pt idx="280">
                  <c:v>1.0000000000000002</c:v>
                </c:pt>
                <c:pt idx="281">
                  <c:v>0</c:v>
                </c:pt>
                <c:pt idx="282">
                  <c:v>0.05</c:v>
                </c:pt>
                <c:pt idx="283">
                  <c:v>0.1</c:v>
                </c:pt>
                <c:pt idx="284">
                  <c:v>0.15000000000000002</c:v>
                </c:pt>
                <c:pt idx="285">
                  <c:v>0.2</c:v>
                </c:pt>
                <c:pt idx="286">
                  <c:v>0.25</c:v>
                </c:pt>
                <c:pt idx="287">
                  <c:v>0.3</c:v>
                </c:pt>
                <c:pt idx="288">
                  <c:v>0.35</c:v>
                </c:pt>
                <c:pt idx="289">
                  <c:v>0.39999999999999997</c:v>
                </c:pt>
                <c:pt idx="290">
                  <c:v>0.44999999999999996</c:v>
                </c:pt>
                <c:pt idx="291">
                  <c:v>0.49999999999999994</c:v>
                </c:pt>
                <c:pt idx="292">
                  <c:v>0.54999999999999993</c:v>
                </c:pt>
                <c:pt idx="293">
                  <c:v>0.6</c:v>
                </c:pt>
              </c:numCache>
            </c:numRef>
          </c:xVal>
          <c:yVal>
            <c:numRef>
              <c:f>'Ag-tiossulfato'!$N$51:$N$344</c:f>
              <c:numCache>
                <c:formatCode>0.00</c:formatCode>
                <c:ptCount val="294"/>
                <c:pt idx="0">
                  <c:v>-4.4856694546977334</c:v>
                </c:pt>
                <c:pt idx="1">
                  <c:v>-4.4357040880889285</c:v>
                </c:pt>
                <c:pt idx="2">
                  <c:v>-4.3857429441048801</c:v>
                </c:pt>
                <c:pt idx="3">
                  <c:v>-4.3357865371331066</c:v>
                </c:pt>
                <c:pt idx="4">
                  <c:v>-4.2858354441059499</c:v>
                </c:pt>
                <c:pt idx="5">
                  <c:v>-4.235890312075381</c:v>
                </c:pt>
                <c:pt idx="6">
                  <c:v>-4.185951866697402</c:v>
                </c:pt>
                <c:pt idx="7">
                  <c:v>-4.1360209217332731</c:v>
                </c:pt>
                <c:pt idx="8">
                  <c:v>-4.0860983896868781</c:v>
                </c:pt>
                <c:pt idx="9">
                  <c:v>-4.0361852937109157</c:v>
                </c:pt>
                <c:pt idx="10">
                  <c:v>-3.9862827809292396</c:v>
                </c:pt>
                <c:pt idx="11">
                  <c:v>-3.9363921373387467</c:v>
                </c:pt>
                <c:pt idx="12">
                  <c:v>-3.8865148044717621</c:v>
                </c:pt>
                <c:pt idx="13">
                  <c:v>-3.83665239801892</c:v>
                </c:pt>
                <c:pt idx="14">
                  <c:v>-3.7868067286331981</c:v>
                </c:pt>
                <c:pt idx="15">
                  <c:v>-3.7369798251579693</c:v>
                </c:pt>
                <c:pt idx="16">
                  <c:v>-3.687173960545683</c:v>
                </c:pt>
                <c:pt idx="17">
                  <c:v>-3.6373916807589506</c:v>
                </c:pt>
                <c:pt idx="18">
                  <c:v>-3.5876358369722405</c:v>
                </c:pt>
                <c:pt idx="19">
                  <c:v>-3.5379096214197432</c:v>
                </c:pt>
                <c:pt idx="20">
                  <c:v>-3.4882166072628653</c:v>
                </c:pt>
                <c:pt idx="21">
                  <c:v>-3.438560792878643</c:v>
                </c:pt>
                <c:pt idx="22">
                  <c:v>-3.3889466509972648</c:v>
                </c:pt>
                <c:pt idx="23">
                  <c:v>-3.3393791831418294</c:v>
                </c:pt>
                <c:pt idx="24">
                  <c:v>-3.2898639798449119</c:v>
                </c:pt>
                <c:pt idx="25">
                  <c:v>-3.2404072871326774</c:v>
                </c:pt>
                <c:pt idx="26">
                  <c:v>-3.1910160797757015</c:v>
                </c:pt>
                <c:pt idx="27">
                  <c:v>-3.1416981418034089</c:v>
                </c:pt>
                <c:pt idx="28">
                  <c:v>-3.092462154762325</c:v>
                </c:pt>
                <c:pt idx="29">
                  <c:v>-3.0433177941625953</c:v>
                </c:pt>
                <c:pt idx="30">
                  <c:v>-2.9942758344968849</c:v>
                </c:pt>
                <c:pt idx="31">
                  <c:v>-2.9453482631241603</c:v>
                </c:pt>
                <c:pt idx="32">
                  <c:v>-2.8965484031800539</c:v>
                </c:pt>
                <c:pt idx="33">
                  <c:v>-2.8478910454964641</c:v>
                </c:pt>
                <c:pt idx="34">
                  <c:v>-2.7993925892752776</c:v>
                </c:pt>
                <c:pt idx="35">
                  <c:v>-2.7510711909531143</c:v>
                </c:pt>
                <c:pt idx="36">
                  <c:v>-2.7029469203034111</c:v>
                </c:pt>
                <c:pt idx="37">
                  <c:v>-2.6550419223362183</c:v>
                </c:pt>
                <c:pt idx="38">
                  <c:v>-2.6073805829624637</c:v>
                </c:pt>
                <c:pt idx="39">
                  <c:v>-2.5599896956775083</c:v>
                </c:pt>
                <c:pt idx="40">
                  <c:v>-2.5128986256812733</c:v>
                </c:pt>
                <c:pt idx="41">
                  <c:v>-2.466139466887288</c:v>
                </c:pt>
                <c:pt idx="42">
                  <c:v>-2.419747186187581</c:v>
                </c:pt>
                <c:pt idx="43">
                  <c:v>-2.3737597481532076</c:v>
                </c:pt>
                <c:pt idx="44">
                  <c:v>-2.3282182120964978</c:v>
                </c:pt>
                <c:pt idx="45">
                  <c:v>-2.2831667921564835</c:v>
                </c:pt>
                <c:pt idx="46">
                  <c:v>-2.2386528698739685</c:v>
                </c:pt>
                <c:pt idx="47">
                  <c:v>-2.1947269477062754</c:v>
                </c:pt>
                <c:pt idx="48">
                  <c:v>-2.1514425312325161</c:v>
                </c:pt>
                <c:pt idx="49">
                  <c:v>-2.1088559275850405</c:v>
                </c:pt>
                <c:pt idx="50">
                  <c:v>-2.0670259480999196</c:v>
                </c:pt>
                <c:pt idx="51">
                  <c:v>-2.0260135045057184</c:v>
                </c:pt>
                <c:pt idx="52">
                  <c:v>-1.985881090350595</c:v>
                </c:pt>
                <c:pt idx="53">
                  <c:v>-1.9466921429476469</c:v>
                </c:pt>
                <c:pt idx="54">
                  <c:v>-1.9085102859669481</c:v>
                </c:pt>
                <c:pt idx="55">
                  <c:v>-1.8713984588755259</c:v>
                </c:pt>
                <c:pt idx="56">
                  <c:v>-1.835417946529309</c:v>
                </c:pt>
                <c:pt idx="57">
                  <c:v>-1.800627329983977</c:v>
                </c:pt>
                <c:pt idx="58">
                  <c:v>-1.7670813874635758</c:v>
                </c:pt>
                <c:pt idx="59">
                  <c:v>-1.734829981697833</c:v>
                </c:pt>
                <c:pt idx="60">
                  <c:v>-1.7039169757026742</c:v>
                </c:pt>
                <c:pt idx="61">
                  <c:v>-1.6743792227175611</c:v>
                </c:pt>
                <c:pt idx="62">
                  <c:v>-1.6462456767225573</c:v>
                </c:pt>
                <c:pt idx="63">
                  <c:v>-1.6195366672681388</c:v>
                </c:pt>
                <c:pt idx="64">
                  <c:v>-1.5942633761370371</c:v>
                </c:pt>
                <c:pt idx="65">
                  <c:v>-1.5704275439058382</c:v>
                </c:pt>
                <c:pt idx="66">
                  <c:v>-1.5480214224836215</c:v>
                </c:pt>
                <c:pt idx="67">
                  <c:v>-1.5270279762180203</c:v>
                </c:pt>
                <c:pt idx="68">
                  <c:v>-1.5074213204276437</c:v>
                </c:pt>
                <c:pt idx="69">
                  <c:v>-1.4891673735304105</c:v>
                </c:pt>
                <c:pt idx="70">
                  <c:v>-1.4722246884296057</c:v>
                </c:pt>
                <c:pt idx="71">
                  <c:v>-1.4565454213332543</c:v>
                </c:pt>
                <c:pt idx="72">
                  <c:v>-1.4420763921622539</c:v>
                </c:pt>
                <c:pt idx="73">
                  <c:v>-1.4287601901734457</c:v>
                </c:pt>
                <c:pt idx="74">
                  <c:v>-1.4165362810344901</c:v>
                </c:pt>
                <c:pt idx="75">
                  <c:v>-1.4053420767068532</c:v>
                </c:pt>
                <c:pt idx="76">
                  <c:v>-1.3951139363322429</c:v>
                </c:pt>
                <c:pt idx="77">
                  <c:v>-1.3857880740525865</c:v>
                </c:pt>
                <c:pt idx="78">
                  <c:v>-1.3773013575689779</c:v>
                </c:pt>
                <c:pt idx="79">
                  <c:v>-1.3695919886460979</c:v>
                </c:pt>
                <c:pt idx="80">
                  <c:v>-1.3626000632567719</c:v>
                </c:pt>
                <c:pt idx="81">
                  <c:v>-1.3562680143784671</c:v>
                </c:pt>
                <c:pt idx="82">
                  <c:v>-1.3505409445029162</c:v>
                </c:pt>
                <c:pt idx="83">
                  <c:v>-1.3453668577328659</c:v>
                </c:pt>
                <c:pt idx="84">
                  <c:v>-1.3406968030371793</c:v>
                </c:pt>
                <c:pt idx="85">
                  <c:v>-1.3364849409907578</c:v>
                </c:pt>
                <c:pt idx="86">
                  <c:v>-1.3326885463343319</c:v>
                </c:pt>
                <c:pt idx="87">
                  <c:v>-1.3292679581444835</c:v>
                </c:pt>
                <c:pt idx="88">
                  <c:v>-1.3261864884822725</c:v>
                </c:pt>
                <c:pt idx="89">
                  <c:v>-1.3234102992391981</c:v>
                </c:pt>
                <c:pt idx="90">
                  <c:v>-1.3209082556420018</c:v>
                </c:pt>
                <c:pt idx="91">
                  <c:v>-1.3186517636039383</c:v>
                </c:pt>
                <c:pt idx="92">
                  <c:v>-1.3166145968842173</c:v>
                </c:pt>
                <c:pt idx="93">
                  <c:v>-1.3147727188817289</c:v>
                </c:pt>
                <c:pt idx="94">
                  <c:v>-1.313104102868548</c:v>
                </c:pt>
                <c:pt idx="95">
                  <c:v>-1.3115885535741216</c:v>
                </c:pt>
                <c:pt idx="96">
                  <c:v>-1.310207532263943</c:v>
                </c:pt>
                <c:pt idx="97">
                  <c:v>-1.3089439868117523</c:v>
                </c:pt>
                <c:pt idx="98">
                  <c:v>-1.3077821877328204</c:v>
                </c:pt>
                <c:pt idx="99">
                  <c:v>-1.3067075707164753</c:v>
                </c:pt>
                <c:pt idx="100">
                  <c:v>-1.3057065858569386</c:v>
                </c:pt>
                <c:pt idx="101">
                  <c:v>-1.3047665535212887</c:v>
                </c:pt>
                <c:pt idx="102">
                  <c:v>-1.3038755266014397</c:v>
                </c:pt>
                <c:pt idx="103">
                  <c:v>-1.3030221587644126</c:v>
                </c:pt>
                <c:pt idx="104">
                  <c:v>-1.302195578234365</c:v>
                </c:pt>
                <c:pt idx="105">
                  <c:v>-1.3013852666052115</c:v>
                </c:pt>
                <c:pt idx="106">
                  <c:v>-1.3005809421902541</c:v>
                </c:pt>
                <c:pt idx="107">
                  <c:v>-1.2997724474629064</c:v>
                </c:pt>
                <c:pt idx="108">
                  <c:v>-1.2989496402298659</c:v>
                </c:pt>
                <c:pt idx="109">
                  <c:v>-1.2981022883061009</c:v>
                </c:pt>
                <c:pt idx="110">
                  <c:v>-1.2972199676323244</c:v>
                </c:pt>
                <c:pt idx="111">
                  <c:v>-1.2962919639941075</c:v>
                </c:pt>
                <c:pt idx="112">
                  <c:v>-1.2953071787721904</c:v>
                </c:pt>
                <c:pt idx="113">
                  <c:v>-1.29425403948131</c:v>
                </c:pt>
                <c:pt idx="114">
                  <c:v>-1.293120416245247</c:v>
                </c:pt>
                <c:pt idx="115">
                  <c:v>-1.2918935458133283</c:v>
                </c:pt>
                <c:pt idx="116">
                  <c:v>-1.2905599652507405</c:v>
                </c:pt>
                <c:pt idx="117">
                  <c:v>-1.289105458030686</c:v>
                </c:pt>
                <c:pt idx="118">
                  <c:v>-1.2875150159141135</c:v>
                </c:pt>
                <c:pt idx="119">
                  <c:v>-1.2857728207080374</c:v>
                </c:pt>
                <c:pt idx="120">
                  <c:v>-1.2838622507210957</c:v>
                </c:pt>
                <c:pt idx="121">
                  <c:v>-1.2817659174456548</c:v>
                </c:pt>
                <c:pt idx="122">
                  <c:v>-1.2794657386327868</c:v>
                </c:pt>
                <c:pt idx="123">
                  <c:v>-1.2769430544127101</c:v>
                </c:pt>
                <c:pt idx="124">
                  <c:v>-1.2741787933492543</c:v>
                </c:pt>
                <c:pt idx="125">
                  <c:v>-1.2711536951807041</c:v>
                </c:pt>
                <c:pt idx="126">
                  <c:v>-1.2678485963497195</c:v>
                </c:pt>
                <c:pt idx="127">
                  <c:v>-1.2642447831093999</c:v>
                </c:pt>
                <c:pt idx="128">
                  <c:v>-1.2603244148607804</c:v>
                </c:pt>
                <c:pt idx="129">
                  <c:v>-1.2560710173026317</c:v>
                </c:pt>
                <c:pt idx="130">
                  <c:v>-1.2514700408829273</c:v>
                </c:pt>
                <c:pt idx="131">
                  <c:v>-1.2465094749450971</c:v>
                </c:pt>
                <c:pt idx="132">
                  <c:v>-1.2411805019978284</c:v>
                </c:pt>
                <c:pt idx="133">
                  <c:v>-1.2354781699998885</c:v>
                </c:pt>
                <c:pt idx="134">
                  <c:v>-1.2294020539174142</c:v>
                </c:pt>
                <c:pt idx="135">
                  <c:v>-1.2229568717376826</c:v>
                </c:pt>
                <c:pt idx="136">
                  <c:v>-1.2161530154164817</c:v>
                </c:pt>
                <c:pt idx="137">
                  <c:v>-1.2090069547778586</c:v>
                </c:pt>
                <c:pt idx="138">
                  <c:v>-1.2015414730198162</c:v>
                </c:pt>
                <c:pt idx="139">
                  <c:v>-1.1937856968693623</c:v>
                </c:pt>
                <c:pt idx="140">
                  <c:v>-1.1857748928978264</c:v>
                </c:pt>
                <c:pt idx="141">
                  <c:v>-1.1775500138985533</c:v>
                </c:pt>
                <c:pt idx="142">
                  <c:v>-1.1691569948310143</c:v>
                </c:pt>
                <c:pt idx="143">
                  <c:v>-1.1606458153804224</c:v>
                </c:pt>
                <c:pt idx="144">
                  <c:v>-1.152069363957489</c:v>
                </c:pt>
                <c:pt idx="145">
                  <c:v>-1.143482154022198</c:v>
                </c:pt>
                <c:pt idx="146">
                  <c:v>-1.1349389560603123</c:v>
                </c:pt>
                <c:pt idx="147">
                  <c:v>-1.126493415825772</c:v>
                </c:pt>
                <c:pt idx="148">
                  <c:v>-1.11819673065443</c:v>
                </c:pt>
                <c:pt idx="149">
                  <c:v>-1.1100964506003141</c:v>
                </c:pt>
                <c:pt idx="150">
                  <c:v>-1.1022354604952112</c:v>
                </c:pt>
                <c:pt idx="151">
                  <c:v>-1.0946511841263111</c:v>
                </c:pt>
                <c:pt idx="152">
                  <c:v>-1.0873750343647848</c:v>
                </c:pt>
                <c:pt idx="153">
                  <c:v>-1.0804321152245302</c:v>
                </c:pt>
                <c:pt idx="154">
                  <c:v>-1.0738411653155822</c:v>
                </c:pt>
                <c:pt idx="155">
                  <c:v>-1.0676147184352256</c:v>
                </c:pt>
                <c:pt idx="156">
                  <c:v>-1.0617594470402199</c:v>
                </c:pt>
                <c:pt idx="157">
                  <c:v>-1.0562766484252328</c:v>
                </c:pt>
                <c:pt idx="158">
                  <c:v>-1.0511628314390864</c:v>
                </c:pt>
                <c:pt idx="159">
                  <c:v>-1.0464103629498678</c:v>
                </c:pt>
                <c:pt idx="160">
                  <c:v>-1.0420081372284908</c:v>
                </c:pt>
                <c:pt idx="161">
                  <c:v>-1.0379422370746656</c:v>
                </c:pt>
                <c:pt idx="162">
                  <c:v>-1.0341965620139173</c:v>
                </c:pt>
                <c:pt idx="163">
                  <c:v>-1.0307534055298981</c:v>
                </c:pt>
                <c:pt idx="164">
                  <c:v>-1.0275939695165879</c:v>
                </c:pt>
                <c:pt idx="165">
                  <c:v>-1.024698809578146</c:v>
                </c:pt>
                <c:pt idx="166">
                  <c:v>-1.0220482092772389</c:v>
                </c:pt>
                <c:pt idx="167">
                  <c:v>-1.0196224848806836</c:v>
                </c:pt>
                <c:pt idx="168">
                  <c:v>-1.017402224620223</c:v>
                </c:pt>
                <c:pt idx="169">
                  <c:v>-1.0153684680867865</c:v>
                </c:pt>
                <c:pt idx="170">
                  <c:v>-1.0135028322527897</c:v>
                </c:pt>
                <c:pt idx="171">
                  <c:v>-1.0117875909226755</c:v>
                </c:pt>
                <c:pt idx="172">
                  <c:v>-1.010205714293783</c:v>
                </c:pt>
                <c:pt idx="173">
                  <c:v>-1.0087408748977404</c:v>
                </c:pt>
                <c:pt idx="174">
                  <c:v>-1.0073774255952554</c:v>
                </c:pt>
                <c:pt idx="175">
                  <c:v>-1.0061003546001046</c:v>
                </c:pt>
                <c:pt idx="176">
                  <c:v>-1.0048952217758165</c:v>
                </c:pt>
                <c:pt idx="177">
                  <c:v>-1.0037480797269365</c:v>
                </c:pt>
                <c:pt idx="178">
                  <c:v>-1.0026453825267074</c:v>
                </c:pt>
                <c:pt idx="179">
                  <c:v>-1.001573884303459</c:v>
                </c:pt>
                <c:pt idx="180">
                  <c:v>-1.0005205293592121</c:v>
                </c:pt>
                <c:pt idx="181">
                  <c:v>-0.99947233502015564</c:v>
                </c:pt>
                <c:pt idx="182">
                  <c:v>-0.99841626801999406</c:v>
                </c:pt>
                <c:pt idx="183">
                  <c:v>-0.99733911489178861</c:v>
                </c:pt>
                <c:pt idx="184">
                  <c:v>-0.99622734658912704</c:v>
                </c:pt>
                <c:pt idx="185">
                  <c:v>-0.99506697737064265</c:v>
                </c:pt>
                <c:pt idx="186">
                  <c:v>-0.99384341786140473</c:v>
                </c:pt>
                <c:pt idx="187">
                  <c:v>-0.99254132215018609</c:v>
                </c:pt>
                <c:pt idx="188">
                  <c:v>-0.99114442879450415</c:v>
                </c:pt>
                <c:pt idx="189">
                  <c:v>-0.98963539568893077</c:v>
                </c:pt>
                <c:pt idx="190">
                  <c:v>-0.98799562891175574</c:v>
                </c:pt>
                <c:pt idx="191">
                  <c:v>-0.98620510590780286</c:v>
                </c:pt>
                <c:pt idx="192">
                  <c:v>-0.98424219369976051</c:v>
                </c:pt>
                <c:pt idx="193">
                  <c:v>-0.98208346325668749</c:v>
                </c:pt>
                <c:pt idx="194">
                  <c:v>-0.97970350169654519</c:v>
                </c:pt>
                <c:pt idx="195">
                  <c:v>-0.97707472466914425</c:v>
                </c:pt>
                <c:pt idx="196">
                  <c:v>-0.97416719206377778</c:v>
                </c:pt>
                <c:pt idx="197">
                  <c:v>-0.9709484311145864</c:v>
                </c:pt>
                <c:pt idx="198">
                  <c:v>-0.96738327203158825</c:v>
                </c:pt>
                <c:pt idx="199">
                  <c:v>-0.963433702450879</c:v>
                </c:pt>
                <c:pt idx="200">
                  <c:v>-0.95905874824364989</c:v>
                </c:pt>
                <c:pt idx="201">
                  <c:v>-0.9542143895011872</c:v>
                </c:pt>
                <c:pt idx="202">
                  <c:v>-0.9488535217492311</c:v>
                </c:pt>
                <c:pt idx="203">
                  <c:v>-0.94292597353997343</c:v>
                </c:pt>
                <c:pt idx="204">
                  <c:v>-0.9363785923940432</c:v>
                </c:pt>
                <c:pt idx="205">
                  <c:v>-0.92915541145948655</c:v>
                </c:pt>
                <c:pt idx="206">
                  <c:v>-0.92119790903729759</c:v>
                </c:pt>
                <c:pt idx="207">
                  <c:v>-0.91244537209739018</c:v>
                </c:pt>
                <c:pt idx="208">
                  <c:v>-0.90283537288351945</c:v>
                </c:pt>
                <c:pt idx="209">
                  <c:v>-0.89230436451963069</c:v>
                </c:pt>
                <c:pt idx="210">
                  <c:v>-0.88078839708628609</c:v>
                </c:pt>
                <c:pt idx="211">
                  <c:v>-0.86822394993873742</c:v>
                </c:pt>
                <c:pt idx="212">
                  <c:v>-0.85454886923178996</c:v>
                </c:pt>
                <c:pt idx="213">
                  <c:v>-0.83970339201398103</c:v>
                </c:pt>
                <c:pt idx="214">
                  <c:v>-0.82363123035009145</c:v>
                </c:pt>
                <c:pt idx="215">
                  <c:v>-0.806280681390662</c:v>
                </c:pt>
                <c:pt idx="216">
                  <c:v>-0.78760572291583442</c:v>
                </c:pt>
                <c:pt idx="217">
                  <c:v>-0.76756704946389365</c:v>
                </c:pt>
                <c:pt idx="218">
                  <c:v>-0.74613300246601655</c:v>
                </c:pt>
                <c:pt idx="219">
                  <c:v>-0.72328034940422181</c:v>
                </c:pt>
                <c:pt idx="220">
                  <c:v>-0.69899487213166189</c:v>
                </c:pt>
                <c:pt idx="221">
                  <c:v>-0.67327173298940701</c:v>
                </c:pt>
                <c:pt idx="222">
                  <c:v>-0.64611559864810575</c:v>
                </c:pt>
                <c:pt idx="223">
                  <c:v>-0.61754051474984673</c:v>
                </c:pt>
                <c:pt idx="224">
                  <c:v>-0.58756953822143976</c:v>
                </c:pt>
                <c:pt idx="225">
                  <c:v>-0.55623414727949294</c:v>
                </c:pt>
                <c:pt idx="226">
                  <c:v>-0.5235734604459864</c:v>
                </c:pt>
                <c:pt idx="227">
                  <c:v>-0.48963330439334229</c:v>
                </c:pt>
                <c:pt idx="228">
                  <c:v>-0.45446517556580995</c:v>
                </c:pt>
                <c:pt idx="229">
                  <c:v>-0.41812514212470453</c:v>
                </c:pt>
                <c:pt idx="230">
                  <c:v>-0.38067273108016508</c:v>
                </c:pt>
                <c:pt idx="231">
                  <c:v>-0.34216984105746462</c:v>
                </c:pt>
                <c:pt idx="232">
                  <c:v>-0.30267971475480926</c:v>
                </c:pt>
                <c:pt idx="233">
                  <c:v>-0.26226599760743141</c:v>
                </c:pt>
                <c:pt idx="234">
                  <c:v>-0.22099190126556886</c:v>
                </c:pt>
                <c:pt idx="235">
                  <c:v>-0.17891948288595977</c:v>
                </c:pt>
                <c:pt idx="236">
                  <c:v>-0.13610904442341343</c:v>
                </c:pt>
                <c:pt idx="237">
                  <c:v>-9.2618650404336006E-2</c:v>
                </c:pt>
                <c:pt idx="238">
                  <c:v>-4.8503758211976909E-2</c:v>
                </c:pt>
                <c:pt idx="239">
                  <c:v>-3.8169517184222096E-3</c:v>
                </c:pt>
                <c:pt idx="240">
                  <c:v>4.1392232936023239E-2</c:v>
                </c:pt>
                <c:pt idx="241">
                  <c:v>8.7077401650259345E-2</c:v>
                </c:pt>
                <c:pt idx="242">
                  <c:v>0.13319532921756036</c:v>
                </c:pt>
                <c:pt idx="243">
                  <c:v>0.17970593080413322</c:v>
                </c:pt>
                <c:pt idx="244">
                  <c:v>0.22657218931204867</c:v>
                </c:pt>
                <c:pt idx="245">
                  <c:v>0.27376004880197574</c:v>
                </c:pt>
                <c:pt idx="246">
                  <c:v>0.32123828292414558</c:v>
                </c:pt>
                <c:pt idx="247">
                  <c:v>0.3689783460372959</c:v>
                </c:pt>
                <c:pt idx="248">
                  <c:v>0.41695421345741573</c:v>
                </c:pt>
                <c:pt idx="249">
                  <c:v>0.46514221611969281</c:v>
                </c:pt>
                <c:pt idx="250">
                  <c:v>0.51352087388773249</c:v>
                </c:pt>
                <c:pt idx="251">
                  <c:v>0.56207073081855974</c:v>
                </c:pt>
                <c:pt idx="252">
                  <c:v>0.61077419489393658</c:v>
                </c:pt>
                <c:pt idx="253">
                  <c:v>0.65961538405439446</c:v>
                </c:pt>
                <c:pt idx="254">
                  <c:v>0.70857997981350906</c:v>
                </c:pt>
                <c:pt idx="255">
                  <c:v>0.75765508927503245</c:v>
                </c:pt>
                <c:pt idx="256">
                  <c:v>0.80682911601196461</c:v>
                </c:pt>
                <c:pt idx="257">
                  <c:v>0.85609163998181492</c:v>
                </c:pt>
                <c:pt idx="258">
                  <c:v>0.9054333064339859</c:v>
                </c:pt>
                <c:pt idx="259">
                  <c:v>0.95484572360222164</c:v>
                </c:pt>
                <c:pt idx="260">
                  <c:v>4.1392232935990453E-2</c:v>
                </c:pt>
                <c:pt idx="261">
                  <c:v>8.7077401650226274E-2</c:v>
                </c:pt>
                <c:pt idx="262">
                  <c:v>0.13319532921752694</c:v>
                </c:pt>
                <c:pt idx="263">
                  <c:v>0.17970593080409955</c:v>
                </c:pt>
                <c:pt idx="264">
                  <c:v>0.22657218931201473</c:v>
                </c:pt>
                <c:pt idx="265">
                  <c:v>0.2737600488019416</c:v>
                </c:pt>
                <c:pt idx="266">
                  <c:v>0.32123828292411111</c:v>
                </c:pt>
                <c:pt idx="267">
                  <c:v>0.36897834603726126</c:v>
                </c:pt>
                <c:pt idx="268">
                  <c:v>0.41695421345738104</c:v>
                </c:pt>
                <c:pt idx="269">
                  <c:v>0.46514221611965789</c:v>
                </c:pt>
                <c:pt idx="270">
                  <c:v>0.5135208738876974</c:v>
                </c:pt>
                <c:pt idx="271">
                  <c:v>0.56207073081852454</c:v>
                </c:pt>
                <c:pt idx="272">
                  <c:v>0.61077419489390128</c:v>
                </c:pt>
                <c:pt idx="273">
                  <c:v>0.65961538405435904</c:v>
                </c:pt>
                <c:pt idx="274">
                  <c:v>0.70857997981347354</c:v>
                </c:pt>
                <c:pt idx="275">
                  <c:v>0.75765508927499692</c:v>
                </c:pt>
                <c:pt idx="276">
                  <c:v>0.80682911601192897</c:v>
                </c:pt>
                <c:pt idx="277">
                  <c:v>0.85609163998177917</c:v>
                </c:pt>
                <c:pt idx="278">
                  <c:v>0.90543330643395015</c:v>
                </c:pt>
                <c:pt idx="279">
                  <c:v>0.95484572360218578</c:v>
                </c:pt>
                <c:pt idx="280">
                  <c:v>1.0043213688573513</c:v>
                </c:pt>
                <c:pt idx="281">
                  <c:v>4.1392232935990453E-2</c:v>
                </c:pt>
                <c:pt idx="282">
                  <c:v>8.7077401650226274E-2</c:v>
                </c:pt>
                <c:pt idx="283">
                  <c:v>0.13319532921752694</c:v>
                </c:pt>
                <c:pt idx="284">
                  <c:v>0.17970593080409955</c:v>
                </c:pt>
                <c:pt idx="285">
                  <c:v>0.22657218931201473</c:v>
                </c:pt>
                <c:pt idx="286">
                  <c:v>0.2737600488019416</c:v>
                </c:pt>
                <c:pt idx="287">
                  <c:v>0.32123828292411111</c:v>
                </c:pt>
                <c:pt idx="288">
                  <c:v>0.36897834603726126</c:v>
                </c:pt>
                <c:pt idx="289">
                  <c:v>0.41695421345738104</c:v>
                </c:pt>
                <c:pt idx="290">
                  <c:v>0.46514221611965789</c:v>
                </c:pt>
                <c:pt idx="291">
                  <c:v>0.5135208738876974</c:v>
                </c:pt>
                <c:pt idx="292">
                  <c:v>0.56207073081852454</c:v>
                </c:pt>
                <c:pt idx="293">
                  <c:v>0.61077419489390128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635-4396-B0A5-1393E52802E6}"/>
            </c:ext>
          </c:extLst>
        </c:ser>
        <c:ser>
          <c:idx val="4"/>
          <c:order val="3"/>
          <c:tx>
            <c:strRef>
              <c:f>'Ag-tiossulfato'!$O$48</c:f>
              <c:strCache>
                <c:ptCount val="1"/>
                <c:pt idx="0">
                  <c:v>1.00E-01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'Ag-tiossulfato'!$A$51:$A$344</c:f>
              <c:numCache>
                <c:formatCode>General</c:formatCode>
                <c:ptCount val="294"/>
                <c:pt idx="0">
                  <c:v>-12</c:v>
                </c:pt>
                <c:pt idx="1">
                  <c:v>-11.95</c:v>
                </c:pt>
                <c:pt idx="2">
                  <c:v>-11.899999999999999</c:v>
                </c:pt>
                <c:pt idx="3">
                  <c:v>-11.849999999999998</c:v>
                </c:pt>
                <c:pt idx="4">
                  <c:v>-11.799999999999997</c:v>
                </c:pt>
                <c:pt idx="5">
                  <c:v>-11.749999999999996</c:v>
                </c:pt>
                <c:pt idx="6">
                  <c:v>-11.699999999999996</c:v>
                </c:pt>
                <c:pt idx="7">
                  <c:v>-11.649999999999995</c:v>
                </c:pt>
                <c:pt idx="8">
                  <c:v>-11.599999999999994</c:v>
                </c:pt>
                <c:pt idx="9">
                  <c:v>-11.549999999999994</c:v>
                </c:pt>
                <c:pt idx="10">
                  <c:v>-11.499999999999993</c:v>
                </c:pt>
                <c:pt idx="11">
                  <c:v>-11.449999999999992</c:v>
                </c:pt>
                <c:pt idx="12">
                  <c:v>-11.399999999999991</c:v>
                </c:pt>
                <c:pt idx="13">
                  <c:v>-11.349999999999991</c:v>
                </c:pt>
                <c:pt idx="14">
                  <c:v>-11.29999999999999</c:v>
                </c:pt>
                <c:pt idx="15">
                  <c:v>-11.249999999999989</c:v>
                </c:pt>
                <c:pt idx="16">
                  <c:v>-11.199999999999989</c:v>
                </c:pt>
                <c:pt idx="17">
                  <c:v>-11.149999999999988</c:v>
                </c:pt>
                <c:pt idx="18">
                  <c:v>-11.099999999999987</c:v>
                </c:pt>
                <c:pt idx="19">
                  <c:v>-11.049999999999986</c:v>
                </c:pt>
                <c:pt idx="20">
                  <c:v>-10.999999999999986</c:v>
                </c:pt>
                <c:pt idx="21">
                  <c:v>-10.949999999999985</c:v>
                </c:pt>
                <c:pt idx="22">
                  <c:v>-10.899999999999984</c:v>
                </c:pt>
                <c:pt idx="23">
                  <c:v>-10.849999999999984</c:v>
                </c:pt>
                <c:pt idx="24">
                  <c:v>-10.799999999999983</c:v>
                </c:pt>
                <c:pt idx="25">
                  <c:v>-10.749999999999982</c:v>
                </c:pt>
                <c:pt idx="26">
                  <c:v>-10.699999999999982</c:v>
                </c:pt>
                <c:pt idx="27">
                  <c:v>-10.649999999999981</c:v>
                </c:pt>
                <c:pt idx="28">
                  <c:v>-10.59999999999998</c:v>
                </c:pt>
                <c:pt idx="29">
                  <c:v>-10.549999999999979</c:v>
                </c:pt>
                <c:pt idx="30">
                  <c:v>-10.499999999999979</c:v>
                </c:pt>
                <c:pt idx="31">
                  <c:v>-10.449999999999978</c:v>
                </c:pt>
                <c:pt idx="32">
                  <c:v>-10.399999999999977</c:v>
                </c:pt>
                <c:pt idx="33">
                  <c:v>-10.349999999999977</c:v>
                </c:pt>
                <c:pt idx="34">
                  <c:v>-10.299999999999976</c:v>
                </c:pt>
                <c:pt idx="35">
                  <c:v>-10.249999999999975</c:v>
                </c:pt>
                <c:pt idx="36">
                  <c:v>-10.199999999999974</c:v>
                </c:pt>
                <c:pt idx="37">
                  <c:v>-10.149999999999974</c:v>
                </c:pt>
                <c:pt idx="38">
                  <c:v>-10.099999999999973</c:v>
                </c:pt>
                <c:pt idx="39">
                  <c:v>-10.049999999999972</c:v>
                </c:pt>
                <c:pt idx="40">
                  <c:v>-9.9999999999999716</c:v>
                </c:pt>
                <c:pt idx="41">
                  <c:v>-9.9499999999999709</c:v>
                </c:pt>
                <c:pt idx="42">
                  <c:v>-9.8999999999999702</c:v>
                </c:pt>
                <c:pt idx="43">
                  <c:v>-9.8499999999999694</c:v>
                </c:pt>
                <c:pt idx="44">
                  <c:v>-9.7999999999999687</c:v>
                </c:pt>
                <c:pt idx="45">
                  <c:v>-9.749999999999968</c:v>
                </c:pt>
                <c:pt idx="46">
                  <c:v>-9.6999999999999673</c:v>
                </c:pt>
                <c:pt idx="47">
                  <c:v>-9.6499999999999666</c:v>
                </c:pt>
                <c:pt idx="48">
                  <c:v>-9.5999999999999659</c:v>
                </c:pt>
                <c:pt idx="49">
                  <c:v>-9.5499999999999652</c:v>
                </c:pt>
                <c:pt idx="50">
                  <c:v>-9.4999999999999645</c:v>
                </c:pt>
                <c:pt idx="51">
                  <c:v>-9.4499999999999638</c:v>
                </c:pt>
                <c:pt idx="52">
                  <c:v>-9.3999999999999631</c:v>
                </c:pt>
                <c:pt idx="53">
                  <c:v>-9.3499999999999623</c:v>
                </c:pt>
                <c:pt idx="54">
                  <c:v>-9.2999999999999616</c:v>
                </c:pt>
                <c:pt idx="55">
                  <c:v>-9.2499999999999609</c:v>
                </c:pt>
                <c:pt idx="56">
                  <c:v>-9.1999999999999602</c:v>
                </c:pt>
                <c:pt idx="57">
                  <c:v>-9.1499999999999595</c:v>
                </c:pt>
                <c:pt idx="58">
                  <c:v>-9.0999999999999588</c:v>
                </c:pt>
                <c:pt idx="59">
                  <c:v>-9.0499999999999581</c:v>
                </c:pt>
                <c:pt idx="60">
                  <c:v>-8.9999999999999574</c:v>
                </c:pt>
                <c:pt idx="61">
                  <c:v>-8.9499999999999567</c:v>
                </c:pt>
                <c:pt idx="62">
                  <c:v>-8.8999999999999559</c:v>
                </c:pt>
                <c:pt idx="63">
                  <c:v>-8.8499999999999552</c:v>
                </c:pt>
                <c:pt idx="64">
                  <c:v>-8.7999999999999545</c:v>
                </c:pt>
                <c:pt idx="65">
                  <c:v>-8.7499999999999538</c:v>
                </c:pt>
                <c:pt idx="66">
                  <c:v>-8.6999999999999531</c:v>
                </c:pt>
                <c:pt idx="67">
                  <c:v>-8.6499999999999524</c:v>
                </c:pt>
                <c:pt idx="68">
                  <c:v>-8.5999999999999517</c:v>
                </c:pt>
                <c:pt idx="69">
                  <c:v>-8.549999999999951</c:v>
                </c:pt>
                <c:pt idx="70">
                  <c:v>-8.4999999999999503</c:v>
                </c:pt>
                <c:pt idx="71">
                  <c:v>-8.4499999999999496</c:v>
                </c:pt>
                <c:pt idx="72">
                  <c:v>-8.3999999999999488</c:v>
                </c:pt>
                <c:pt idx="73">
                  <c:v>-8.3499999999999481</c:v>
                </c:pt>
                <c:pt idx="74">
                  <c:v>-8.2999999999999474</c:v>
                </c:pt>
                <c:pt idx="75">
                  <c:v>-8.2499999999999467</c:v>
                </c:pt>
                <c:pt idx="76">
                  <c:v>-8.199999999999946</c:v>
                </c:pt>
                <c:pt idx="77">
                  <c:v>-8.1499999999999453</c:v>
                </c:pt>
                <c:pt idx="78">
                  <c:v>-8.0999999999999446</c:v>
                </c:pt>
                <c:pt idx="79">
                  <c:v>-8.0499999999999439</c:v>
                </c:pt>
                <c:pt idx="80">
                  <c:v>-7.999999999999944</c:v>
                </c:pt>
                <c:pt idx="81">
                  <c:v>-7.9499999999999442</c:v>
                </c:pt>
                <c:pt idx="82">
                  <c:v>-7.8999999999999444</c:v>
                </c:pt>
                <c:pt idx="83">
                  <c:v>-7.8499999999999446</c:v>
                </c:pt>
                <c:pt idx="84">
                  <c:v>-7.7999999999999448</c:v>
                </c:pt>
                <c:pt idx="85">
                  <c:v>-7.7499999999999449</c:v>
                </c:pt>
                <c:pt idx="86">
                  <c:v>-7.6999999999999451</c:v>
                </c:pt>
                <c:pt idx="87">
                  <c:v>-7.6499999999999453</c:v>
                </c:pt>
                <c:pt idx="88">
                  <c:v>-7.5999999999999455</c:v>
                </c:pt>
                <c:pt idx="89">
                  <c:v>-7.5499999999999456</c:v>
                </c:pt>
                <c:pt idx="90">
                  <c:v>-7.4999999999999458</c:v>
                </c:pt>
                <c:pt idx="91">
                  <c:v>-7.449999999999946</c:v>
                </c:pt>
                <c:pt idx="92">
                  <c:v>-7.3999999999999462</c:v>
                </c:pt>
                <c:pt idx="93">
                  <c:v>-7.3499999999999464</c:v>
                </c:pt>
                <c:pt idx="94">
                  <c:v>-7.2999999999999465</c:v>
                </c:pt>
                <c:pt idx="95">
                  <c:v>-7.2499999999999467</c:v>
                </c:pt>
                <c:pt idx="96">
                  <c:v>-7.1999999999999469</c:v>
                </c:pt>
                <c:pt idx="97">
                  <c:v>-7.1499999999999471</c:v>
                </c:pt>
                <c:pt idx="98">
                  <c:v>-7.0999999999999472</c:v>
                </c:pt>
                <c:pt idx="99">
                  <c:v>-7.0499999999999474</c:v>
                </c:pt>
                <c:pt idx="100">
                  <c:v>-6.9999999999999476</c:v>
                </c:pt>
                <c:pt idx="101">
                  <c:v>-6.9499999999999478</c:v>
                </c:pt>
                <c:pt idx="102">
                  <c:v>-6.899999999999948</c:v>
                </c:pt>
                <c:pt idx="103">
                  <c:v>-6.8499999999999481</c:v>
                </c:pt>
                <c:pt idx="104">
                  <c:v>-6.7999999999999483</c:v>
                </c:pt>
                <c:pt idx="105">
                  <c:v>-6.7499999999999485</c:v>
                </c:pt>
                <c:pt idx="106">
                  <c:v>-6.6999999999999487</c:v>
                </c:pt>
                <c:pt idx="107">
                  <c:v>-6.6499999999999488</c:v>
                </c:pt>
                <c:pt idx="108">
                  <c:v>-6.599999999999949</c:v>
                </c:pt>
                <c:pt idx="109">
                  <c:v>-6.5499999999999492</c:v>
                </c:pt>
                <c:pt idx="110">
                  <c:v>-6.4999999999999494</c:v>
                </c:pt>
                <c:pt idx="111">
                  <c:v>-6.4499999999999496</c:v>
                </c:pt>
                <c:pt idx="112">
                  <c:v>-6.3999999999999497</c:v>
                </c:pt>
                <c:pt idx="113">
                  <c:v>-6.3499999999999499</c:v>
                </c:pt>
                <c:pt idx="114">
                  <c:v>-6.2999999999999501</c:v>
                </c:pt>
                <c:pt idx="115">
                  <c:v>-6.2499999999999503</c:v>
                </c:pt>
                <c:pt idx="116">
                  <c:v>-6.1999999999999504</c:v>
                </c:pt>
                <c:pt idx="117">
                  <c:v>-6.1499999999999506</c:v>
                </c:pt>
                <c:pt idx="118">
                  <c:v>-6.0999999999999508</c:v>
                </c:pt>
                <c:pt idx="119">
                  <c:v>-6.049999999999951</c:v>
                </c:pt>
                <c:pt idx="120">
                  <c:v>-5.9999999999999512</c:v>
                </c:pt>
                <c:pt idx="121">
                  <c:v>-5.9499999999999513</c:v>
                </c:pt>
                <c:pt idx="122">
                  <c:v>-5.8999999999999515</c:v>
                </c:pt>
                <c:pt idx="123">
                  <c:v>-5.8499999999999517</c:v>
                </c:pt>
                <c:pt idx="124">
                  <c:v>-5.7999999999999519</c:v>
                </c:pt>
                <c:pt idx="125">
                  <c:v>-5.749999999999952</c:v>
                </c:pt>
                <c:pt idx="126">
                  <c:v>-5.6999999999999522</c:v>
                </c:pt>
                <c:pt idx="127">
                  <c:v>-5.6499999999999524</c:v>
                </c:pt>
                <c:pt idx="128">
                  <c:v>-5.5999999999999526</c:v>
                </c:pt>
                <c:pt idx="129">
                  <c:v>-5.5499999999999527</c:v>
                </c:pt>
                <c:pt idx="130">
                  <c:v>-5.4999999999999529</c:v>
                </c:pt>
                <c:pt idx="131">
                  <c:v>-5.4499999999999531</c:v>
                </c:pt>
                <c:pt idx="132">
                  <c:v>-5.3999999999999533</c:v>
                </c:pt>
                <c:pt idx="133">
                  <c:v>-5.3499999999999535</c:v>
                </c:pt>
                <c:pt idx="134">
                  <c:v>-5.2999999999999536</c:v>
                </c:pt>
                <c:pt idx="135">
                  <c:v>-5.2499999999999538</c:v>
                </c:pt>
                <c:pt idx="136">
                  <c:v>-5.199999999999954</c:v>
                </c:pt>
                <c:pt idx="137">
                  <c:v>-5.1499999999999542</c:v>
                </c:pt>
                <c:pt idx="138">
                  <c:v>-5.0999999999999543</c:v>
                </c:pt>
                <c:pt idx="139">
                  <c:v>-5.0499999999999545</c:v>
                </c:pt>
                <c:pt idx="140">
                  <c:v>-4.9999999999999547</c:v>
                </c:pt>
                <c:pt idx="141">
                  <c:v>-4.9499999999999549</c:v>
                </c:pt>
                <c:pt idx="142">
                  <c:v>-4.8999999999999551</c:v>
                </c:pt>
                <c:pt idx="143">
                  <c:v>-4.8499999999999552</c:v>
                </c:pt>
                <c:pt idx="144">
                  <c:v>-4.7999999999999554</c:v>
                </c:pt>
                <c:pt idx="145">
                  <c:v>-4.7499999999999556</c:v>
                </c:pt>
                <c:pt idx="146">
                  <c:v>-4.6999999999999558</c:v>
                </c:pt>
                <c:pt idx="147">
                  <c:v>-4.6499999999999559</c:v>
                </c:pt>
                <c:pt idx="148">
                  <c:v>-4.5999999999999561</c:v>
                </c:pt>
                <c:pt idx="149">
                  <c:v>-4.5499999999999563</c:v>
                </c:pt>
                <c:pt idx="150">
                  <c:v>-4.4999999999999565</c:v>
                </c:pt>
                <c:pt idx="151">
                  <c:v>-4.4499999999999567</c:v>
                </c:pt>
                <c:pt idx="152">
                  <c:v>-4.3999999999999568</c:v>
                </c:pt>
                <c:pt idx="153">
                  <c:v>-4.349999999999957</c:v>
                </c:pt>
                <c:pt idx="154">
                  <c:v>-4.2999999999999572</c:v>
                </c:pt>
                <c:pt idx="155">
                  <c:v>-4.2499999999999574</c:v>
                </c:pt>
                <c:pt idx="156">
                  <c:v>-4.1999999999999575</c:v>
                </c:pt>
                <c:pt idx="157">
                  <c:v>-4.1499999999999577</c:v>
                </c:pt>
                <c:pt idx="158">
                  <c:v>-4.0999999999999579</c:v>
                </c:pt>
                <c:pt idx="159">
                  <c:v>-4.0499999999999581</c:v>
                </c:pt>
                <c:pt idx="160">
                  <c:v>-3.9999999999999583</c:v>
                </c:pt>
                <c:pt idx="161">
                  <c:v>-3.9499999999999584</c:v>
                </c:pt>
                <c:pt idx="162">
                  <c:v>-3.8999999999999586</c:v>
                </c:pt>
                <c:pt idx="163">
                  <c:v>-3.8499999999999588</c:v>
                </c:pt>
                <c:pt idx="164">
                  <c:v>-3.799999999999959</c:v>
                </c:pt>
                <c:pt idx="165">
                  <c:v>-3.7499999999999591</c:v>
                </c:pt>
                <c:pt idx="166">
                  <c:v>-3.6999999999999593</c:v>
                </c:pt>
                <c:pt idx="167">
                  <c:v>-3.6499999999999595</c:v>
                </c:pt>
                <c:pt idx="168">
                  <c:v>-3.5999999999999597</c:v>
                </c:pt>
                <c:pt idx="169">
                  <c:v>-3.5499999999999599</c:v>
                </c:pt>
                <c:pt idx="170">
                  <c:v>-3.49999999999996</c:v>
                </c:pt>
                <c:pt idx="171">
                  <c:v>-3.4499999999999602</c:v>
                </c:pt>
                <c:pt idx="172">
                  <c:v>-3.3999999999999604</c:v>
                </c:pt>
                <c:pt idx="173">
                  <c:v>-3.3499999999999606</c:v>
                </c:pt>
                <c:pt idx="174">
                  <c:v>-3.2999999999999607</c:v>
                </c:pt>
                <c:pt idx="175">
                  <c:v>-3.2499999999999609</c:v>
                </c:pt>
                <c:pt idx="176">
                  <c:v>-3.1999999999999611</c:v>
                </c:pt>
                <c:pt idx="177">
                  <c:v>-3.1499999999999613</c:v>
                </c:pt>
                <c:pt idx="178">
                  <c:v>-3.0999999999999615</c:v>
                </c:pt>
                <c:pt idx="179">
                  <c:v>-3.0499999999999616</c:v>
                </c:pt>
                <c:pt idx="180">
                  <c:v>-2.9999999999999618</c:v>
                </c:pt>
                <c:pt idx="181">
                  <c:v>-2.949999999999962</c:v>
                </c:pt>
                <c:pt idx="182">
                  <c:v>-2.8999999999999622</c:v>
                </c:pt>
                <c:pt idx="183">
                  <c:v>-2.8499999999999623</c:v>
                </c:pt>
                <c:pt idx="184">
                  <c:v>-2.7999999999999625</c:v>
                </c:pt>
                <c:pt idx="185">
                  <c:v>-2.7499999999999627</c:v>
                </c:pt>
                <c:pt idx="186">
                  <c:v>-2.6999999999999629</c:v>
                </c:pt>
                <c:pt idx="187">
                  <c:v>-2.6499999999999631</c:v>
                </c:pt>
                <c:pt idx="188">
                  <c:v>-2.5999999999999632</c:v>
                </c:pt>
                <c:pt idx="189">
                  <c:v>-2.5499999999999634</c:v>
                </c:pt>
                <c:pt idx="190">
                  <c:v>-2.4999999999999636</c:v>
                </c:pt>
                <c:pt idx="191">
                  <c:v>-2.4499999999999638</c:v>
                </c:pt>
                <c:pt idx="192">
                  <c:v>-2.3999999999999639</c:v>
                </c:pt>
                <c:pt idx="193">
                  <c:v>-2.3499999999999641</c:v>
                </c:pt>
                <c:pt idx="194">
                  <c:v>-2.2999999999999643</c:v>
                </c:pt>
                <c:pt idx="195">
                  <c:v>-2.2499999999999645</c:v>
                </c:pt>
                <c:pt idx="196">
                  <c:v>-2.1999999999999647</c:v>
                </c:pt>
                <c:pt idx="197">
                  <c:v>-2.1499999999999648</c:v>
                </c:pt>
                <c:pt idx="198">
                  <c:v>-2.099999999999965</c:v>
                </c:pt>
                <c:pt idx="199">
                  <c:v>-2.0499999999999652</c:v>
                </c:pt>
                <c:pt idx="200">
                  <c:v>-1.9999999999999651</c:v>
                </c:pt>
                <c:pt idx="201">
                  <c:v>-1.9499999999999651</c:v>
                </c:pt>
                <c:pt idx="202">
                  <c:v>-1.8999999999999651</c:v>
                </c:pt>
                <c:pt idx="203">
                  <c:v>-1.849999999999965</c:v>
                </c:pt>
                <c:pt idx="204">
                  <c:v>-1.799999999999965</c:v>
                </c:pt>
                <c:pt idx="205">
                  <c:v>-1.7499999999999649</c:v>
                </c:pt>
                <c:pt idx="206">
                  <c:v>-1.6999999999999649</c:v>
                </c:pt>
                <c:pt idx="207">
                  <c:v>-1.6499999999999648</c:v>
                </c:pt>
                <c:pt idx="208">
                  <c:v>-1.5999999999999648</c:v>
                </c:pt>
                <c:pt idx="209">
                  <c:v>-1.5499999999999647</c:v>
                </c:pt>
                <c:pt idx="210">
                  <c:v>-1.4999999999999647</c:v>
                </c:pt>
                <c:pt idx="211">
                  <c:v>-1.4499999999999647</c:v>
                </c:pt>
                <c:pt idx="212">
                  <c:v>-1.3999999999999646</c:v>
                </c:pt>
                <c:pt idx="213">
                  <c:v>-1.3499999999999646</c:v>
                </c:pt>
                <c:pt idx="214">
                  <c:v>-1.2999999999999645</c:v>
                </c:pt>
                <c:pt idx="215">
                  <c:v>-1.2499999999999645</c:v>
                </c:pt>
                <c:pt idx="216">
                  <c:v>-1.1999999999999644</c:v>
                </c:pt>
                <c:pt idx="217">
                  <c:v>-1.1499999999999644</c:v>
                </c:pt>
                <c:pt idx="218">
                  <c:v>-1.0999999999999643</c:v>
                </c:pt>
                <c:pt idx="219">
                  <c:v>-1.0499999999999643</c:v>
                </c:pt>
                <c:pt idx="220">
                  <c:v>-0.99999999999996425</c:v>
                </c:pt>
                <c:pt idx="221">
                  <c:v>-0.94999999999996421</c:v>
                </c:pt>
                <c:pt idx="222">
                  <c:v>-0.89999999999996416</c:v>
                </c:pt>
                <c:pt idx="223">
                  <c:v>-0.84999999999996412</c:v>
                </c:pt>
                <c:pt idx="224">
                  <c:v>-0.79999999999996407</c:v>
                </c:pt>
                <c:pt idx="225">
                  <c:v>-0.74999999999996403</c:v>
                </c:pt>
                <c:pt idx="226">
                  <c:v>-0.69999999999996398</c:v>
                </c:pt>
                <c:pt idx="227">
                  <c:v>-0.64999999999996394</c:v>
                </c:pt>
                <c:pt idx="228">
                  <c:v>-0.5999999999999639</c:v>
                </c:pt>
                <c:pt idx="229">
                  <c:v>-0.54999999999996385</c:v>
                </c:pt>
                <c:pt idx="230">
                  <c:v>-0.49999999999996386</c:v>
                </c:pt>
                <c:pt idx="231">
                  <c:v>-0.44999999999996387</c:v>
                </c:pt>
                <c:pt idx="232">
                  <c:v>-0.39999999999996388</c:v>
                </c:pt>
                <c:pt idx="233">
                  <c:v>-0.3499999999999639</c:v>
                </c:pt>
                <c:pt idx="234">
                  <c:v>-0.29999999999996391</c:v>
                </c:pt>
                <c:pt idx="235">
                  <c:v>-0.24999999999996392</c:v>
                </c:pt>
                <c:pt idx="236">
                  <c:v>-0.19999999999996393</c:v>
                </c:pt>
                <c:pt idx="237">
                  <c:v>-0.14999999999996394</c:v>
                </c:pt>
                <c:pt idx="238">
                  <c:v>-9.9999999999963937E-2</c:v>
                </c:pt>
                <c:pt idx="239">
                  <c:v>-4.9999999999963934E-2</c:v>
                </c:pt>
                <c:pt idx="240">
                  <c:v>3.6068370512509773E-14</c:v>
                </c:pt>
                <c:pt idx="241">
                  <c:v>5.0000000000036071E-2</c:v>
                </c:pt>
                <c:pt idx="242">
                  <c:v>0.10000000000003607</c:v>
                </c:pt>
                <c:pt idx="243">
                  <c:v>0.15000000000003608</c:v>
                </c:pt>
                <c:pt idx="244">
                  <c:v>0.20000000000003609</c:v>
                </c:pt>
                <c:pt idx="245">
                  <c:v>0.25000000000003608</c:v>
                </c:pt>
                <c:pt idx="246">
                  <c:v>0.30000000000003607</c:v>
                </c:pt>
                <c:pt idx="247">
                  <c:v>0.35000000000003606</c:v>
                </c:pt>
                <c:pt idx="248">
                  <c:v>0.40000000000003605</c:v>
                </c:pt>
                <c:pt idx="249">
                  <c:v>0.45000000000003604</c:v>
                </c:pt>
                <c:pt idx="250">
                  <c:v>0.50000000000003608</c:v>
                </c:pt>
                <c:pt idx="251">
                  <c:v>0.55000000000003613</c:v>
                </c:pt>
                <c:pt idx="252">
                  <c:v>0.60000000000003617</c:v>
                </c:pt>
                <c:pt idx="253">
                  <c:v>0.65000000000003622</c:v>
                </c:pt>
                <c:pt idx="254">
                  <c:v>0.70000000000003626</c:v>
                </c:pt>
                <c:pt idx="255">
                  <c:v>0.7500000000000363</c:v>
                </c:pt>
                <c:pt idx="256">
                  <c:v>0.80000000000003635</c:v>
                </c:pt>
                <c:pt idx="257">
                  <c:v>0.85000000000003639</c:v>
                </c:pt>
                <c:pt idx="258">
                  <c:v>0.90000000000003644</c:v>
                </c:pt>
                <c:pt idx="259">
                  <c:v>0.95000000000003648</c:v>
                </c:pt>
                <c:pt idx="260">
                  <c:v>0</c:v>
                </c:pt>
                <c:pt idx="261">
                  <c:v>0.05</c:v>
                </c:pt>
                <c:pt idx="262">
                  <c:v>0.1</c:v>
                </c:pt>
                <c:pt idx="263">
                  <c:v>0.15000000000000002</c:v>
                </c:pt>
                <c:pt idx="264">
                  <c:v>0.2</c:v>
                </c:pt>
                <c:pt idx="265">
                  <c:v>0.25</c:v>
                </c:pt>
                <c:pt idx="266">
                  <c:v>0.3</c:v>
                </c:pt>
                <c:pt idx="267">
                  <c:v>0.35</c:v>
                </c:pt>
                <c:pt idx="268">
                  <c:v>0.39999999999999997</c:v>
                </c:pt>
                <c:pt idx="269">
                  <c:v>0.44999999999999996</c:v>
                </c:pt>
                <c:pt idx="270">
                  <c:v>0.49999999999999994</c:v>
                </c:pt>
                <c:pt idx="271">
                  <c:v>0.54999999999999993</c:v>
                </c:pt>
                <c:pt idx="272">
                  <c:v>0.6</c:v>
                </c:pt>
                <c:pt idx="273">
                  <c:v>0.65</c:v>
                </c:pt>
                <c:pt idx="274">
                  <c:v>0.70000000000000007</c:v>
                </c:pt>
                <c:pt idx="275">
                  <c:v>0.75000000000000011</c:v>
                </c:pt>
                <c:pt idx="276">
                  <c:v>0.80000000000000016</c:v>
                </c:pt>
                <c:pt idx="277">
                  <c:v>0.8500000000000002</c:v>
                </c:pt>
                <c:pt idx="278">
                  <c:v>0.90000000000000024</c:v>
                </c:pt>
                <c:pt idx="279">
                  <c:v>0.95000000000000029</c:v>
                </c:pt>
                <c:pt idx="280">
                  <c:v>1.0000000000000002</c:v>
                </c:pt>
                <c:pt idx="281">
                  <c:v>0</c:v>
                </c:pt>
                <c:pt idx="282">
                  <c:v>0.05</c:v>
                </c:pt>
                <c:pt idx="283">
                  <c:v>0.1</c:v>
                </c:pt>
                <c:pt idx="284">
                  <c:v>0.15000000000000002</c:v>
                </c:pt>
                <c:pt idx="285">
                  <c:v>0.2</c:v>
                </c:pt>
                <c:pt idx="286">
                  <c:v>0.25</c:v>
                </c:pt>
                <c:pt idx="287">
                  <c:v>0.3</c:v>
                </c:pt>
                <c:pt idx="288">
                  <c:v>0.35</c:v>
                </c:pt>
                <c:pt idx="289">
                  <c:v>0.39999999999999997</c:v>
                </c:pt>
                <c:pt idx="290">
                  <c:v>0.44999999999999996</c:v>
                </c:pt>
                <c:pt idx="291">
                  <c:v>0.49999999999999994</c:v>
                </c:pt>
                <c:pt idx="292">
                  <c:v>0.54999999999999993</c:v>
                </c:pt>
                <c:pt idx="293">
                  <c:v>0.6</c:v>
                </c:pt>
              </c:numCache>
            </c:numRef>
          </c:xVal>
          <c:yVal>
            <c:numRef>
              <c:f>'Ag-tiossulfato'!$O$51:$O$344</c:f>
              <c:numCache>
                <c:formatCode>0.00</c:formatCode>
                <c:ptCount val="294"/>
                <c:pt idx="0">
                  <c:v>-4.1846394656776624</c:v>
                </c:pt>
                <c:pt idx="1">
                  <c:v>-4.1346740990693869</c:v>
                </c:pt>
                <c:pt idx="2">
                  <c:v>-4.0847129550859336</c:v>
                </c:pt>
                <c:pt idx="3">
                  <c:v>-4.0347565481148271</c:v>
                </c:pt>
                <c:pt idx="4">
                  <c:v>-3.9848054550884191</c:v>
                </c:pt>
                <c:pt idx="5">
                  <c:v>-3.93486032305869</c:v>
                </c:pt>
                <c:pt idx="6">
                  <c:v>-3.8849218776816534</c:v>
                </c:pt>
                <c:pt idx="7">
                  <c:v>-3.8349909327185809</c:v>
                </c:pt>
                <c:pt idx="8">
                  <c:v>-3.7850684006733721</c:v>
                </c:pt>
                <c:pt idx="9">
                  <c:v>-3.7351553046987416</c:v>
                </c:pt>
                <c:pt idx="10">
                  <c:v>-3.6852527919185585</c:v>
                </c:pt>
                <c:pt idx="11">
                  <c:v>-3.6353621483297407</c:v>
                </c:pt>
                <c:pt idx="12">
                  <c:v>-3.5854848154646364</c:v>
                </c:pt>
                <c:pt idx="13">
                  <c:v>-3.5356224090139037</c:v>
                </c:pt>
                <c:pt idx="14">
                  <c:v>-3.4857767396305483</c:v>
                </c:pt>
                <c:pt idx="15">
                  <c:v>-3.4359498361579752</c:v>
                </c:pt>
                <c:pt idx="16">
                  <c:v>-3.3861439715486683</c:v>
                </c:pt>
                <c:pt idx="17">
                  <c:v>-3.336361691765279</c:v>
                </c:pt>
                <c:pt idx="18">
                  <c:v>-3.2866058479823201</c:v>
                </c:pt>
                <c:pt idx="19">
                  <c:v>-3.2368796324340314</c:v>
                </c:pt>
                <c:pt idx="20">
                  <c:v>-3.187186618281876</c:v>
                </c:pt>
                <c:pt idx="21">
                  <c:v>-3.1375308039029521</c:v>
                </c:pt>
                <c:pt idx="22">
                  <c:v>-3.0879166620275189</c:v>
                </c:pt>
                <c:pt idx="23">
                  <c:v>-3.0383491941787537</c:v>
                </c:pt>
                <c:pt idx="24">
                  <c:v>-2.9888339908893209</c:v>
                </c:pt>
                <c:pt idx="25">
                  <c:v>-2.9393772981854838</c:v>
                </c:pt>
                <c:pt idx="26">
                  <c:v>-2.88998609083793</c:v>
                </c:pt>
                <c:pt idx="27">
                  <c:v>-2.8406681528762094</c:v>
                </c:pt>
                <c:pt idx="28">
                  <c:v>-2.7914321658469872</c:v>
                </c:pt>
                <c:pt idx="29">
                  <c:v>-2.7422878052605664</c:v>
                </c:pt>
                <c:pt idx="30">
                  <c:v>-2.6932458456097894</c:v>
                </c:pt>
                <c:pt idx="31">
                  <c:v>-2.6443182742538203</c:v>
                </c:pt>
                <c:pt idx="32">
                  <c:v>-2.595518414328513</c:v>
                </c:pt>
                <c:pt idx="33">
                  <c:v>-2.5468610566660166</c:v>
                </c:pt>
                <c:pt idx="34">
                  <c:v>-2.4983626004684978</c:v>
                </c:pt>
                <c:pt idx="35">
                  <c:v>-2.4500412021728897</c:v>
                </c:pt>
                <c:pt idx="36">
                  <c:v>-2.4019169315529818</c:v>
                </c:pt>
                <c:pt idx="37">
                  <c:v>-2.35401193361922</c:v>
                </c:pt>
                <c:pt idx="38">
                  <c:v>-2.3063505942829758</c:v>
                </c:pt>
                <c:pt idx="39">
                  <c:v>-2.2589597070401077</c:v>
                </c:pt>
                <c:pt idx="40">
                  <c:v>-2.2118686370910949</c:v>
                </c:pt>
                <c:pt idx="41">
                  <c:v>-2.1651094783500939</c:v>
                </c:pt>
                <c:pt idx="42">
                  <c:v>-2.1187171977098362</c:v>
                </c:pt>
                <c:pt idx="43">
                  <c:v>-2.0727297597421659</c:v>
                </c:pt>
                <c:pt idx="44">
                  <c:v>-2.0271882237602985</c:v>
                </c:pt>
                <c:pt idx="45">
                  <c:v>-1.9821368039042584</c:v>
                </c:pt>
                <c:pt idx="46">
                  <c:v>-1.9376228817159633</c:v>
                </c:pt>
                <c:pt idx="47">
                  <c:v>-1.8936969596539874</c:v>
                </c:pt>
                <c:pt idx="48">
                  <c:v>-1.8504125432988439</c:v>
                </c:pt>
                <c:pt idx="49">
                  <c:v>-1.8078259397844572</c:v>
                </c:pt>
                <c:pt idx="50">
                  <c:v>-1.7659959604486641</c:v>
                </c:pt>
                <c:pt idx="51">
                  <c:v>-1.7249835170220107</c:v>
                </c:pt>
                <c:pt idx="52">
                  <c:v>-1.6848511030548785</c:v>
                </c:pt>
                <c:pt idx="53">
                  <c:v>-1.6456621558628592</c:v>
                </c:pt>
                <c:pt idx="54">
                  <c:v>-1.6074802991188253</c:v>
                </c:pt>
                <c:pt idx="55">
                  <c:v>-1.5703684722929441</c:v>
                </c:pt>
                <c:pt idx="56">
                  <c:v>-1.5343879602446675</c:v>
                </c:pt>
                <c:pt idx="57">
                  <c:v>-1.4995973440336279</c:v>
                </c:pt>
                <c:pt idx="58">
                  <c:v>-1.4660514018883062</c:v>
                </c:pt>
                <c:pt idx="59">
                  <c:v>-1.4337999965434061</c:v>
                </c:pt>
                <c:pt idx="60">
                  <c:v>-1.4028869910204365</c:v>
                </c:pt>
                <c:pt idx="61">
                  <c:v>-1.3733492385651229</c:v>
                </c:pt>
                <c:pt idx="62">
                  <c:v>-1.3452156931645574</c:v>
                </c:pt>
                <c:pt idx="63">
                  <c:v>-1.3185066843771012</c:v>
                </c:pt>
                <c:pt idx="64">
                  <c:v>-1.2932333939943326</c:v>
                </c:pt>
                <c:pt idx="65">
                  <c:v>-1.2693975626027638</c:v>
                </c:pt>
                <c:pt idx="66">
                  <c:v>-1.2469914421226109</c:v>
                </c:pt>
                <c:pt idx="67">
                  <c:v>-1.2259979969140014</c:v>
                </c:pt>
                <c:pt idx="68">
                  <c:v>-1.2063913423095622</c:v>
                </c:pt>
                <c:pt idx="69">
                  <c:v>-1.1881373967429392</c:v>
                </c:pt>
                <c:pt idx="70">
                  <c:v>-1.1711947131350608</c:v>
                </c:pt>
                <c:pt idx="71">
                  <c:v>-1.1555154477137475</c:v>
                </c:pt>
                <c:pt idx="72">
                  <c:v>-1.1410464204221034</c:v>
                </c:pt>
                <c:pt idx="73">
                  <c:v>-1.1277302205418831</c:v>
                </c:pt>
                <c:pt idx="74">
                  <c:v>-1.1155063137686958</c:v>
                </c:pt>
                <c:pt idx="75">
                  <c:v>-1.1043121120953603</c:v>
                </c:pt>
                <c:pt idx="76">
                  <c:v>-1.094083974698757</c:v>
                </c:pt>
                <c:pt idx="77">
                  <c:v>-1.084758115760267</c:v>
                </c:pt>
                <c:pt idx="78">
                  <c:v>-1.0762714030252416</c:v>
                </c:pt>
                <c:pt idx="79">
                  <c:v>-1.0685620383080054</c:v>
                </c:pt>
                <c:pt idx="80">
                  <c:v>-1.061570117637066</c:v>
                </c:pt>
                <c:pt idx="81">
                  <c:v>-1.0552380740523457</c:v>
                </c:pt>
                <c:pt idx="82">
                  <c:v>-1.0495110101156242</c:v>
                </c:pt>
                <c:pt idx="83">
                  <c:v>-1.0443369300082066</c:v>
                </c:pt>
                <c:pt idx="84">
                  <c:v>-1.0396668827870557</c:v>
                </c:pt>
                <c:pt idx="85">
                  <c:v>-1.0354550291258657</c:v>
                </c:pt>
                <c:pt idx="86">
                  <c:v>-1.0316586438761444</c:v>
                </c:pt>
                <c:pt idx="87">
                  <c:v>-1.0282380662386776</c:v>
                </c:pt>
                <c:pt idx="88">
                  <c:v>-1.0251566084137738</c:v>
                </c:pt>
                <c:pt idx="89">
                  <c:v>-1.0223804324490302</c:v>
                </c:pt>
                <c:pt idx="90">
                  <c:v>-1.0198784037461568</c:v>
                </c:pt>
                <c:pt idx="91">
                  <c:v>-1.0176219284145045</c:v>
                </c:pt>
                <c:pt idx="92">
                  <c:v>-1.0155847804330265</c:v>
                </c:pt>
                <c:pt idx="93">
                  <c:v>-1.0137429234468196</c:v>
                </c:pt>
                <c:pt idx="94">
                  <c:v>-1.012074331003767</c:v>
                </c:pt>
                <c:pt idx="95">
                  <c:v>-1.0105588081422254</c:v>
                </c:pt>
                <c:pt idx="96">
                  <c:v>-1.0091778164735965</c:v>
                </c:pt>
                <c:pt idx="97">
                  <c:v>-1.0079143042588676</c:v>
                </c:pt>
                <c:pt idx="98">
                  <c:v>-1.0067525424467176</c:v>
                </c:pt>
                <c:pt idx="99">
                  <c:v>-1.0056779672114</c:v>
                </c:pt>
                <c:pt idx="100">
                  <c:v>-1.0046770291895213</c:v>
                </c:pt>
                <c:pt idx="101">
                  <c:v>-1.003737049354583</c:v>
                </c:pt>
                <c:pt idx="102">
                  <c:v>-1.0028460812762392</c:v>
                </c:pt>
                <c:pt idx="103">
                  <c:v>-1.001992779378599</c:v>
                </c:pt>
                <c:pt idx="104">
                  <c:v>-1.0011662727311053</c:v>
                </c:pt>
                <c:pt idx="105">
                  <c:v>-1.0003560438708827</c:v>
                </c:pt>
                <c:pt idx="106">
                  <c:v>-0.99955181216303257</c:v>
                </c:pt>
                <c:pt idx="107">
                  <c:v>-0.99874342125301663</c:v>
                </c:pt>
                <c:pt idx="108">
                  <c:v>-0.99792073025253747</c:v>
                </c:pt>
                <c:pt idx="109">
                  <c:v>-0.99707350842832609</c:v>
                </c:pt>
                <c:pt idx="110">
                  <c:v>-0.99619133333454402</c:v>
                </c:pt>
                <c:pt idx="111">
                  <c:v>-0.99526349254797086</c:v>
                </c:pt>
                <c:pt idx="112">
                  <c:v>-0.9942788894355421</c:v>
                </c:pt>
                <c:pt idx="113">
                  <c:v>-0.99322595371152977</c:v>
                </c:pt>
                <c:pt idx="114">
                  <c:v>-0.99209255793202877</c:v>
                </c:pt>
                <c:pt idx="115">
                  <c:v>-0.9908659415319041</c:v>
                </c:pt>
                <c:pt idx="116">
                  <c:v>-0.98953264453644962</c:v>
                </c:pt>
                <c:pt idx="117">
                  <c:v>-0.98807845367564751</c:v>
                </c:pt>
                <c:pt idx="118">
                  <c:v>-0.9864883642865897</c:v>
                </c:pt>
                <c:pt idx="119">
                  <c:v>-0.98474656209488498</c:v>
                </c:pt>
                <c:pt idx="120">
                  <c:v>-0.9828364296934966</c:v>
                </c:pt>
                <c:pt idx="121">
                  <c:v>-0.98074058324813418</c:v>
                </c:pt>
                <c:pt idx="122">
                  <c:v>-0.97844094559538775</c:v>
                </c:pt>
                <c:pt idx="123">
                  <c:v>-0.97591886238614389</c:v>
                </c:pt>
                <c:pt idx="124">
                  <c:v>-0.97315526816296472</c:v>
                </c:pt>
                <c:pt idx="125">
                  <c:v>-0.97013090912411981</c:v>
                </c:pt>
                <c:pt idx="126">
                  <c:v>-0.96682662867764479</c:v>
                </c:pt>
                <c:pt idx="127">
                  <c:v>-0.9632237205735914</c:v>
                </c:pt>
                <c:pt idx="128">
                  <c:v>-0.95930435227139632</c:v>
                </c:pt>
                <c:pt idx="129">
                  <c:v>-0.95505205812552618</c:v>
                </c:pt>
                <c:pt idx="130">
                  <c:v>-0.95045229788177943</c:v>
                </c:pt>
                <c:pt idx="131">
                  <c:v>-0.94549307088116519</c:v>
                </c:pt>
                <c:pt idx="132">
                  <c:v>-0.94016557040469872</c:v>
                </c:pt>
                <c:pt idx="133">
                  <c:v>-0.93446485605587326</c:v>
                </c:pt>
                <c:pt idx="134">
                  <c:v>-0.92839051544407936</c:v>
                </c:pt>
                <c:pt idx="135">
                  <c:v>-0.9219472803591009</c:v>
                </c:pt>
                <c:pt idx="136">
                  <c:v>-0.91514555791989227</c:v>
                </c:pt>
                <c:pt idx="137">
                  <c:v>-0.90800183472209239</c:v>
                </c:pt>
                <c:pt idx="138">
                  <c:v>-0.90053891264274177</c:v>
                </c:pt>
                <c:pt idx="139">
                  <c:v>-0.89278593934942219</c:v>
                </c:pt>
                <c:pt idx="140">
                  <c:v>-0.88477820502725679</c:v>
                </c:pt>
                <c:pt idx="141">
                  <c:v>-0.87655668922712338</c:v>
                </c:pt>
                <c:pt idx="142">
                  <c:v>-0.86816735733926576</c:v>
                </c:pt>
                <c:pt idx="143">
                  <c:v>-0.85966022374086326</c:v>
                </c:pt>
                <c:pt idx="144">
                  <c:v>-0.85108821644158195</c:v>
                </c:pt>
                <c:pt idx="145">
                  <c:v>-0.8425058941109973</c:v>
                </c:pt>
                <c:pt idx="146">
                  <c:v>-0.83396807881796364</c:v>
                </c:pt>
                <c:pt idx="147">
                  <c:v>-0.82552847509847571</c:v>
                </c:pt>
                <c:pt idx="148">
                  <c:v>-0.81723834716340371</c:v>
                </c:pt>
                <c:pt idx="149">
                  <c:v>-0.80914532100611058</c:v>
                </c:pt>
                <c:pt idx="150">
                  <c:v>-0.80129236752260546</c:v>
                </c:pt>
                <c:pt idx="151">
                  <c:v>-0.79371700785383636</c:v>
                </c:pt>
                <c:pt idx="152">
                  <c:v>-0.78645076480071363</c:v>
                </c:pt>
                <c:pt idx="153">
                  <c:v>-0.77951886631147038</c:v>
                </c:pt>
                <c:pt idx="154">
                  <c:v>-0.7729401905286527</c:v>
                </c:pt>
                <c:pt idx="155">
                  <c:v>-0.76672742816388428</c:v>
                </c:pt>
                <c:pt idx="156">
                  <c:v>-0.76088742797112829</c:v>
                </c:pt>
                <c:pt idx="157">
                  <c:v>-0.75542168517316644</c:v>
                </c:pt>
                <c:pt idx="158">
                  <c:v>-0.75032693070497081</c:v>
                </c:pt>
                <c:pt idx="159">
                  <c:v>-0.74559578051984243</c:v>
                </c:pt>
                <c:pt idx="160">
                  <c:v>-0.74121740816583337</c:v>
                </c:pt>
                <c:pt idx="161">
                  <c:v>-0.73717820949791224</c:v>
                </c:pt>
                <c:pt idx="162">
                  <c:v>-0.73346243490007423</c:v>
                </c:pt>
                <c:pt idx="163">
                  <c:v>-0.73005277103181554</c:v>
                </c:pt>
                <c:pt idx="164">
                  <c:v>-0.72693086033890797</c:v>
                </c:pt>
                <c:pt idx="165">
                  <c:v>-0.72407775201734359</c:v>
                </c:pt>
                <c:pt idx="166">
                  <c:v>-0.72147428259870872</c:v>
                </c:pt>
                <c:pt idx="167">
                  <c:v>-0.71910138778018806</c:v>
                </c:pt>
                <c:pt idx="168">
                  <c:v>-0.71694034959885056</c:v>
                </c:pt>
                <c:pt idx="169">
                  <c:v>-0.71497298465840098</c:v>
                </c:pt>
                <c:pt idx="170">
                  <c:v>-0.71318178000126298</c:v>
                </c:pt>
                <c:pt idx="171">
                  <c:v>-0.71154998353335763</c:v>
                </c:pt>
                <c:pt idx="172">
                  <c:v>-0.71006165579995018</c:v>
                </c:pt>
                <c:pt idx="173">
                  <c:v>-0.70870168950826762</c:v>
                </c:pt>
                <c:pt idx="174">
                  <c:v>-0.70745580260433061</c:v>
                </c:pt>
                <c:pt idx="175">
                  <c:v>-0.70631051002299661</c:v>
                </c:pt>
                <c:pt idx="176">
                  <c:v>-0.70525307850560737</c:v>
                </c:pt>
                <c:pt idx="177">
                  <c:v>-0.70427146816432296</c:v>
                </c:pt>
                <c:pt idx="178">
                  <c:v>-0.70335426379625554</c:v>
                </c:pt>
                <c:pt idx="179">
                  <c:v>-0.70249059833198679</c:v>
                </c:pt>
                <c:pt idx="180">
                  <c:v>-0.70167007025099781</c:v>
                </c:pt>
                <c:pt idx="181">
                  <c:v>-0.70088265631366087</c:v>
                </c:pt>
                <c:pt idx="182">
                  <c:v>-0.70011862054417207</c:v>
                </c:pt>
                <c:pt idx="183">
                  <c:v>-0.69936842004698674</c:v>
                </c:pt>
                <c:pt idx="184">
                  <c:v>-0.69862260794547004</c:v>
                </c:pt>
                <c:pt idx="185">
                  <c:v>-0.69787173348973786</c:v>
                </c:pt>
                <c:pt idx="186">
                  <c:v>-0.69710623918539183</c:v>
                </c:pt>
                <c:pt idx="187">
                  <c:v>-0.69631635464116526</c:v>
                </c:pt>
                <c:pt idx="188">
                  <c:v>-0.69549198671749124</c:v>
                </c:pt>
                <c:pt idx="189">
                  <c:v>-0.69462260547706345</c:v>
                </c:pt>
                <c:pt idx="190">
                  <c:v>-0.69369712539129513</c:v>
                </c:pt>
                <c:pt idx="191">
                  <c:v>-0.6927037812434611</c:v>
                </c:pt>
                <c:pt idx="192">
                  <c:v>-0.69162999819199589</c:v>
                </c:pt>
                <c:pt idx="193">
                  <c:v>-0.69046225551940099</c:v>
                </c:pt>
                <c:pt idx="194">
                  <c:v>-0.68918594369856578</c:v>
                </c:pt>
                <c:pt idx="195">
                  <c:v>-0.68778521456585384</c:v>
                </c:pt>
                <c:pt idx="196">
                  <c:v>-0.68624282460747621</c:v>
                </c:pt>
                <c:pt idx="197">
                  <c:v>-0.68453997165241187</c:v>
                </c:pt>
                <c:pt idx="198">
                  <c:v>-0.68265612563261302</c:v>
                </c:pt>
                <c:pt idx="199">
                  <c:v>-0.68056885453138893</c:v>
                </c:pt>
                <c:pt idx="200">
                  <c:v>-0.67825364720567705</c:v>
                </c:pt>
                <c:pt idx="201">
                  <c:v>-0.6756837354482873</c:v>
                </c:pt>
                <c:pt idx="202">
                  <c:v>-0.67282991846047979</c:v>
                </c:pt>
                <c:pt idx="203">
                  <c:v>-0.66966039383700038</c:v>
                </c:pt>
                <c:pt idx="204">
                  <c:v>-0.66614060022121035</c:v>
                </c:pt>
                <c:pt idx="205">
                  <c:v>-0.66223307795262365</c:v>
                </c:pt>
                <c:pt idx="206">
                  <c:v>-0.6578973552737698</c:v>
                </c:pt>
                <c:pt idx="207">
                  <c:v>-0.6530898689394613</c:v>
                </c:pt>
                <c:pt idx="208">
                  <c:v>-0.64776392930739346</c:v>
                </c:pt>
                <c:pt idx="209">
                  <c:v>-0.64186974108538941</c:v>
                </c:pt>
                <c:pt idx="210">
                  <c:v>-0.63535449173874947</c:v>
                </c:pt>
                <c:pt idx="211">
                  <c:v>-0.62816251996321815</c:v>
                </c:pt>
                <c:pt idx="212">
                  <c:v>-0.62023557642283444</c:v>
                </c:pt>
                <c:pt idx="213">
                  <c:v>-0.61151318794147547</c:v>
                </c:pt>
                <c:pt idx="214">
                  <c:v>-0.60193313433047035</c:v>
                </c:pt>
                <c:pt idx="215">
                  <c:v>-0.59143204387043791</c:v>
                </c:pt>
                <c:pt idx="216">
                  <c:v>-0.57994610904470478</c:v>
                </c:pt>
                <c:pt idx="217">
                  <c:v>-0.56741191844644157</c:v>
                </c:pt>
                <c:pt idx="218">
                  <c:v>-0.55376739399277242</c:v>
                </c:pt>
                <c:pt idx="219">
                  <c:v>-0.53895281498612169</c:v>
                </c:pt>
                <c:pt idx="220">
                  <c:v>-0.52291190265764698</c:v>
                </c:pt>
                <c:pt idx="221">
                  <c:v>-0.50559293127073512</c:v>
                </c:pt>
                <c:pt idx="222">
                  <c:v>-0.48694982543830656</c:v>
                </c:pt>
                <c:pt idx="223">
                  <c:v>-0.46694319884169794</c:v>
                </c:pt>
                <c:pt idx="224">
                  <c:v>-0.44554128778748914</c:v>
                </c:pt>
                <c:pt idx="225">
                  <c:v>-0.4227207345632964</c:v>
                </c:pt>
                <c:pt idx="226">
                  <c:v>-0.39846718060380543</c:v>
                </c:pt>
                <c:pt idx="227">
                  <c:v>-0.37277563790881074</c:v>
                </c:pt>
                <c:pt idx="228">
                  <c:v>-0.3456506184003223</c:v>
                </c:pt>
                <c:pt idx="229">
                  <c:v>-0.31710601402594274</c:v>
                </c:pt>
                <c:pt idx="230">
                  <c:v>-0.28716473421059102</c:v>
                </c:pt>
                <c:pt idx="231">
                  <c:v>-0.25585812043263939</c:v>
                </c:pt>
                <c:pt idx="232">
                  <c:v>-0.2232251690458889</c:v>
                </c:pt>
                <c:pt idx="233">
                  <c:v>-0.18931160203187616</c:v>
                </c:pt>
                <c:pt idx="234">
                  <c:v>-0.15416883056508107</c:v>
                </c:pt>
                <c:pt idx="235">
                  <c:v>-0.11785285794365251</c:v>
                </c:pt>
                <c:pt idx="236">
                  <c:v>-8.0423166814478211E-2</c:v>
                </c:pt>
                <c:pt idx="237">
                  <c:v>-4.1941631254352324E-2</c:v>
                </c:pt>
                <c:pt idx="238">
                  <c:v>-2.4714879092476612E-3</c:v>
                </c:pt>
                <c:pt idx="239">
                  <c:v>3.7923607133592399E-2</c:v>
                </c:pt>
                <c:pt idx="240">
                  <c:v>7.9180416973198428E-2</c:v>
                </c:pt>
                <c:pt idx="241">
                  <c:v>0.12123684687418854</c:v>
                </c:pt>
                <c:pt idx="242">
                  <c:v>0.16403254728291569</c:v>
                </c:pt>
                <c:pt idx="243">
                  <c:v>0.2075093982945943</c:v>
                </c:pt>
                <c:pt idx="244">
                  <c:v>0.25161188146344687</c:v>
                </c:pt>
                <c:pt idx="245">
                  <c:v>0.29628734806738716</c:v>
                </c:pt>
                <c:pt idx="246">
                  <c:v>0.34148619499515631</c:v>
                </c:pt>
                <c:pt idx="247">
                  <c:v>0.38716196047703594</c:v>
                </c:pt>
                <c:pt idx="248">
                  <c:v>0.43327135212139756</c:v>
                </c:pt>
                <c:pt idx="249">
                  <c:v>0.47977421934457465</c:v>
                </c:pt>
                <c:pt idx="250">
                  <c:v>0.52663348147393607</c:v>
                </c:pt>
                <c:pt idx="251">
                  <c:v>0.57381502172263232</c:v>
                </c:pt>
                <c:pt idx="252">
                  <c:v>0.62128755600929564</c:v>
                </c:pt>
                <c:pt idx="253">
                  <c:v>0.66902248432740441</c:v>
                </c:pt>
                <c:pt idx="254">
                  <c:v>0.71699373112995768</c:v>
                </c:pt>
                <c:pt idx="255">
                  <c:v>0.7651775800347963</c:v>
                </c:pt>
                <c:pt idx="256">
                  <c:v>0.81355250710422311</c:v>
                </c:pt>
                <c:pt idx="257">
                  <c:v>0.86209901602449734</c:v>
                </c:pt>
                <c:pt idx="258">
                  <c:v>0.91079947771028869</c:v>
                </c:pt>
                <c:pt idx="259">
                  <c:v>0.9596379761826398</c:v>
                </c:pt>
                <c:pt idx="260">
                  <c:v>7.9180416973168369E-2</c:v>
                </c:pt>
                <c:pt idx="261">
                  <c:v>0.12123684687415798</c:v>
                </c:pt>
                <c:pt idx="262">
                  <c:v>0.16403254728288449</c:v>
                </c:pt>
                <c:pt idx="263">
                  <c:v>0.20750939829456275</c:v>
                </c:pt>
                <c:pt idx="264">
                  <c:v>0.25161188146341484</c:v>
                </c:pt>
                <c:pt idx="265">
                  <c:v>0.29628734806735479</c:v>
                </c:pt>
                <c:pt idx="266">
                  <c:v>0.34148619499512345</c:v>
                </c:pt>
                <c:pt idx="267">
                  <c:v>0.38716196047700274</c:v>
                </c:pt>
                <c:pt idx="268">
                  <c:v>0.43327135212136414</c:v>
                </c:pt>
                <c:pt idx="269">
                  <c:v>0.4797742193445409</c:v>
                </c:pt>
                <c:pt idx="270">
                  <c:v>0.52663348147390199</c:v>
                </c:pt>
                <c:pt idx="271">
                  <c:v>0.57381502172259813</c:v>
                </c:pt>
                <c:pt idx="272">
                  <c:v>0.62128755600926122</c:v>
                </c:pt>
                <c:pt idx="273">
                  <c:v>0.66902248432736977</c:v>
                </c:pt>
                <c:pt idx="274">
                  <c:v>0.71699373112992282</c:v>
                </c:pt>
                <c:pt idx="275">
                  <c:v>0.76517758003476144</c:v>
                </c:pt>
                <c:pt idx="276">
                  <c:v>0.81355250710418803</c:v>
                </c:pt>
                <c:pt idx="277">
                  <c:v>0.86209901602446215</c:v>
                </c:pt>
                <c:pt idx="278">
                  <c:v>0.91079947771025338</c:v>
                </c:pt>
                <c:pt idx="279">
                  <c:v>0.95963797618260438</c:v>
                </c:pt>
                <c:pt idx="280">
                  <c:v>1.0086001620079088</c:v>
                </c:pt>
                <c:pt idx="281">
                  <c:v>7.9180416973168369E-2</c:v>
                </c:pt>
                <c:pt idx="282">
                  <c:v>0.12123684687415798</c:v>
                </c:pt>
                <c:pt idx="283">
                  <c:v>0.16403254728288449</c:v>
                </c:pt>
                <c:pt idx="284">
                  <c:v>0.20750939829456275</c:v>
                </c:pt>
                <c:pt idx="285">
                  <c:v>0.25161188146341484</c:v>
                </c:pt>
                <c:pt idx="286">
                  <c:v>0.29628734806735479</c:v>
                </c:pt>
                <c:pt idx="287">
                  <c:v>0.34148619499512345</c:v>
                </c:pt>
                <c:pt idx="288">
                  <c:v>0.38716196047700274</c:v>
                </c:pt>
                <c:pt idx="289">
                  <c:v>0.43327135212136414</c:v>
                </c:pt>
                <c:pt idx="290">
                  <c:v>0.4797742193445409</c:v>
                </c:pt>
                <c:pt idx="291">
                  <c:v>0.52663348147390199</c:v>
                </c:pt>
                <c:pt idx="292">
                  <c:v>0.57381502172259813</c:v>
                </c:pt>
                <c:pt idx="293">
                  <c:v>0.62128755600926122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9635-4396-B0A5-1393E52802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3324232"/>
        <c:axId val="458697816"/>
      </c:scatterChart>
      <c:valAx>
        <c:axId val="423324232"/>
        <c:scaling>
          <c:orientation val="minMax"/>
          <c:max val="1"/>
          <c:min val="-1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log [L]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58697816"/>
        <c:crosses val="autoZero"/>
        <c:crossBetween val="midCat"/>
        <c:majorUnit val="1"/>
      </c:valAx>
      <c:valAx>
        <c:axId val="458697816"/>
        <c:scaling>
          <c:orientation val="minMax"/>
          <c:max val="1"/>
          <c:min val="-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log (concentração analítica do ligante)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2332423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9253122542561549"/>
          <c:y val="0.46693113742461584"/>
          <c:w val="0.17465285260395083"/>
          <c:h val="0.3906277340332458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Constante condicional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'Ag-tiossulfato'!$AA$44</c:f>
              <c:strCache>
                <c:ptCount val="1"/>
                <c:pt idx="0">
                  <c:v>b1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'Ag-tiossulfato'!$Z$45:$Z$188</c:f>
              <c:numCache>
                <c:formatCode>General</c:formatCode>
                <c:ptCount val="144"/>
                <c:pt idx="0">
                  <c:v>1</c:v>
                </c:pt>
                <c:pt idx="1">
                  <c:v>1.1000000000000001</c:v>
                </c:pt>
                <c:pt idx="2">
                  <c:v>1.2000000000000002</c:v>
                </c:pt>
                <c:pt idx="3">
                  <c:v>1.3000000000000003</c:v>
                </c:pt>
                <c:pt idx="4">
                  <c:v>1.4000000000000004</c:v>
                </c:pt>
                <c:pt idx="5">
                  <c:v>1.5000000000000004</c:v>
                </c:pt>
                <c:pt idx="6">
                  <c:v>1.6000000000000005</c:v>
                </c:pt>
                <c:pt idx="7">
                  <c:v>1.7000000000000006</c:v>
                </c:pt>
                <c:pt idx="8">
                  <c:v>1.8000000000000007</c:v>
                </c:pt>
                <c:pt idx="9">
                  <c:v>1.9000000000000008</c:v>
                </c:pt>
                <c:pt idx="10">
                  <c:v>2.0000000000000009</c:v>
                </c:pt>
                <c:pt idx="11">
                  <c:v>2.100000000000001</c:v>
                </c:pt>
                <c:pt idx="12">
                  <c:v>2.2000000000000011</c:v>
                </c:pt>
                <c:pt idx="13">
                  <c:v>2.3000000000000012</c:v>
                </c:pt>
                <c:pt idx="14">
                  <c:v>2.4000000000000012</c:v>
                </c:pt>
                <c:pt idx="15">
                  <c:v>2.5000000000000013</c:v>
                </c:pt>
                <c:pt idx="16">
                  <c:v>2.6000000000000014</c:v>
                </c:pt>
                <c:pt idx="17">
                  <c:v>2.7000000000000015</c:v>
                </c:pt>
                <c:pt idx="18">
                  <c:v>2.8000000000000016</c:v>
                </c:pt>
                <c:pt idx="19">
                  <c:v>2.9000000000000017</c:v>
                </c:pt>
                <c:pt idx="20">
                  <c:v>3.0000000000000018</c:v>
                </c:pt>
                <c:pt idx="21">
                  <c:v>3.1000000000000019</c:v>
                </c:pt>
                <c:pt idx="22">
                  <c:v>3.200000000000002</c:v>
                </c:pt>
                <c:pt idx="23">
                  <c:v>3.300000000000002</c:v>
                </c:pt>
                <c:pt idx="24">
                  <c:v>3.4000000000000021</c:v>
                </c:pt>
                <c:pt idx="25">
                  <c:v>3.5000000000000022</c:v>
                </c:pt>
                <c:pt idx="26">
                  <c:v>3.6000000000000023</c:v>
                </c:pt>
                <c:pt idx="27">
                  <c:v>3.7000000000000024</c:v>
                </c:pt>
                <c:pt idx="28">
                  <c:v>3.8000000000000025</c:v>
                </c:pt>
                <c:pt idx="29">
                  <c:v>3.9000000000000026</c:v>
                </c:pt>
                <c:pt idx="30">
                  <c:v>4.0000000000000027</c:v>
                </c:pt>
                <c:pt idx="31">
                  <c:v>4.1000000000000023</c:v>
                </c:pt>
                <c:pt idx="32">
                  <c:v>4.200000000000002</c:v>
                </c:pt>
                <c:pt idx="33">
                  <c:v>4.3000000000000016</c:v>
                </c:pt>
                <c:pt idx="34">
                  <c:v>4.4000000000000012</c:v>
                </c:pt>
                <c:pt idx="35">
                  <c:v>4.5000000000000009</c:v>
                </c:pt>
                <c:pt idx="36">
                  <c:v>4.6000000000000005</c:v>
                </c:pt>
                <c:pt idx="37">
                  <c:v>4.7</c:v>
                </c:pt>
                <c:pt idx="38">
                  <c:v>4.8</c:v>
                </c:pt>
                <c:pt idx="39">
                  <c:v>4.8999999999999995</c:v>
                </c:pt>
                <c:pt idx="40">
                  <c:v>4.9999999999999991</c:v>
                </c:pt>
                <c:pt idx="41">
                  <c:v>5.0999999999999988</c:v>
                </c:pt>
                <c:pt idx="42">
                  <c:v>5.1999999999999984</c:v>
                </c:pt>
                <c:pt idx="43">
                  <c:v>5.299999999999998</c:v>
                </c:pt>
                <c:pt idx="44">
                  <c:v>5.3999999999999977</c:v>
                </c:pt>
                <c:pt idx="45">
                  <c:v>5.4999999999999973</c:v>
                </c:pt>
                <c:pt idx="46">
                  <c:v>5.599999999999997</c:v>
                </c:pt>
                <c:pt idx="47">
                  <c:v>5.6999999999999966</c:v>
                </c:pt>
                <c:pt idx="48">
                  <c:v>5.7999999999999963</c:v>
                </c:pt>
                <c:pt idx="49">
                  <c:v>5.8999999999999959</c:v>
                </c:pt>
                <c:pt idx="50">
                  <c:v>5.9999999999999956</c:v>
                </c:pt>
                <c:pt idx="51">
                  <c:v>6.0999999999999952</c:v>
                </c:pt>
                <c:pt idx="52">
                  <c:v>6.1999999999999948</c:v>
                </c:pt>
                <c:pt idx="53">
                  <c:v>6.2999999999999945</c:v>
                </c:pt>
                <c:pt idx="54">
                  <c:v>6.3999999999999941</c:v>
                </c:pt>
                <c:pt idx="55">
                  <c:v>6.4999999999999938</c:v>
                </c:pt>
                <c:pt idx="56">
                  <c:v>6.5999999999999934</c:v>
                </c:pt>
                <c:pt idx="57">
                  <c:v>6.6999999999999931</c:v>
                </c:pt>
                <c:pt idx="58">
                  <c:v>6.7999999999999927</c:v>
                </c:pt>
                <c:pt idx="59">
                  <c:v>6.8999999999999924</c:v>
                </c:pt>
                <c:pt idx="60">
                  <c:v>6.999999999999992</c:v>
                </c:pt>
                <c:pt idx="61">
                  <c:v>7.0999999999999917</c:v>
                </c:pt>
                <c:pt idx="62">
                  <c:v>7.1999999999999913</c:v>
                </c:pt>
                <c:pt idx="63">
                  <c:v>7.2999999999999909</c:v>
                </c:pt>
                <c:pt idx="64">
                  <c:v>7.3999999999999906</c:v>
                </c:pt>
                <c:pt idx="65">
                  <c:v>7.4999999999999902</c:v>
                </c:pt>
                <c:pt idx="66">
                  <c:v>7.5999999999999899</c:v>
                </c:pt>
                <c:pt idx="67">
                  <c:v>7.6999999999999895</c:v>
                </c:pt>
                <c:pt idx="68">
                  <c:v>7.7999999999999892</c:v>
                </c:pt>
                <c:pt idx="69">
                  <c:v>7.8999999999999888</c:v>
                </c:pt>
                <c:pt idx="70">
                  <c:v>7.9999999999999885</c:v>
                </c:pt>
                <c:pt idx="71">
                  <c:v>8.099999999999989</c:v>
                </c:pt>
                <c:pt idx="72">
                  <c:v>8.1999999999999886</c:v>
                </c:pt>
                <c:pt idx="73">
                  <c:v>8.2999999999999883</c:v>
                </c:pt>
                <c:pt idx="74">
                  <c:v>8.3999999999999879</c:v>
                </c:pt>
                <c:pt idx="75">
                  <c:v>8.4999999999999876</c:v>
                </c:pt>
                <c:pt idx="76">
                  <c:v>8.5999999999999872</c:v>
                </c:pt>
                <c:pt idx="77">
                  <c:v>8.6999999999999869</c:v>
                </c:pt>
                <c:pt idx="78">
                  <c:v>8.7999999999999865</c:v>
                </c:pt>
                <c:pt idx="79">
                  <c:v>8.8999999999999861</c:v>
                </c:pt>
                <c:pt idx="80">
                  <c:v>8.9999999999999858</c:v>
                </c:pt>
                <c:pt idx="81">
                  <c:v>9.0999999999999854</c:v>
                </c:pt>
                <c:pt idx="82">
                  <c:v>9.1999999999999851</c:v>
                </c:pt>
                <c:pt idx="83">
                  <c:v>9.2999999999999847</c:v>
                </c:pt>
                <c:pt idx="84">
                  <c:v>9.3999999999999844</c:v>
                </c:pt>
                <c:pt idx="85">
                  <c:v>9.499999999999984</c:v>
                </c:pt>
                <c:pt idx="86">
                  <c:v>9.5999999999999837</c:v>
                </c:pt>
                <c:pt idx="87">
                  <c:v>9.6999999999999833</c:v>
                </c:pt>
                <c:pt idx="88">
                  <c:v>9.7999999999999829</c:v>
                </c:pt>
                <c:pt idx="89">
                  <c:v>9.8999999999999826</c:v>
                </c:pt>
                <c:pt idx="90">
                  <c:v>9.9999999999999822</c:v>
                </c:pt>
                <c:pt idx="91">
                  <c:v>10.099999999999982</c:v>
                </c:pt>
                <c:pt idx="92">
                  <c:v>10.199999999999982</c:v>
                </c:pt>
                <c:pt idx="93">
                  <c:v>10.299999999999981</c:v>
                </c:pt>
                <c:pt idx="94">
                  <c:v>10.399999999999981</c:v>
                </c:pt>
                <c:pt idx="95">
                  <c:v>10.49999999999998</c:v>
                </c:pt>
                <c:pt idx="96">
                  <c:v>10.59999999999998</c:v>
                </c:pt>
                <c:pt idx="97">
                  <c:v>10.69999999999998</c:v>
                </c:pt>
                <c:pt idx="98">
                  <c:v>10.799999999999979</c:v>
                </c:pt>
                <c:pt idx="99">
                  <c:v>10.899999999999979</c:v>
                </c:pt>
                <c:pt idx="100">
                  <c:v>10.999999999999979</c:v>
                </c:pt>
                <c:pt idx="101">
                  <c:v>11.099999999999978</c:v>
                </c:pt>
                <c:pt idx="102">
                  <c:v>11.199999999999978</c:v>
                </c:pt>
                <c:pt idx="103">
                  <c:v>11.299999999999978</c:v>
                </c:pt>
                <c:pt idx="104">
                  <c:v>11.399999999999977</c:v>
                </c:pt>
                <c:pt idx="105">
                  <c:v>11.499999999999977</c:v>
                </c:pt>
                <c:pt idx="106">
                  <c:v>11.599999999999977</c:v>
                </c:pt>
                <c:pt idx="107">
                  <c:v>11.699999999999976</c:v>
                </c:pt>
                <c:pt idx="108">
                  <c:v>11.799999999999976</c:v>
                </c:pt>
                <c:pt idx="109">
                  <c:v>11.899999999999975</c:v>
                </c:pt>
                <c:pt idx="110">
                  <c:v>11.999999999999975</c:v>
                </c:pt>
                <c:pt idx="111">
                  <c:v>12.099999999999975</c:v>
                </c:pt>
                <c:pt idx="112">
                  <c:v>12.199999999999974</c:v>
                </c:pt>
                <c:pt idx="113">
                  <c:v>12.299999999999974</c:v>
                </c:pt>
                <c:pt idx="114">
                  <c:v>12.399999999999974</c:v>
                </c:pt>
                <c:pt idx="115">
                  <c:v>12.499999999999973</c:v>
                </c:pt>
                <c:pt idx="116">
                  <c:v>12.599999999999973</c:v>
                </c:pt>
                <c:pt idx="117">
                  <c:v>12.699999999999973</c:v>
                </c:pt>
                <c:pt idx="118">
                  <c:v>12.799999999999972</c:v>
                </c:pt>
                <c:pt idx="119">
                  <c:v>12.899999999999972</c:v>
                </c:pt>
                <c:pt idx="120">
                  <c:v>12.999999999999972</c:v>
                </c:pt>
                <c:pt idx="121">
                  <c:v>13.099999999999971</c:v>
                </c:pt>
                <c:pt idx="122">
                  <c:v>13.199999999999971</c:v>
                </c:pt>
                <c:pt idx="123">
                  <c:v>13.299999999999971</c:v>
                </c:pt>
                <c:pt idx="124">
                  <c:v>13.39999999999997</c:v>
                </c:pt>
                <c:pt idx="125">
                  <c:v>13.49999999999997</c:v>
                </c:pt>
                <c:pt idx="126">
                  <c:v>13.599999999999969</c:v>
                </c:pt>
                <c:pt idx="127">
                  <c:v>13.699999999999969</c:v>
                </c:pt>
                <c:pt idx="128">
                  <c:v>13.799999999999969</c:v>
                </c:pt>
                <c:pt idx="129">
                  <c:v>13.899999999999968</c:v>
                </c:pt>
                <c:pt idx="130">
                  <c:v>13.999999999999968</c:v>
                </c:pt>
                <c:pt idx="131">
                  <c:v>14.099999999999968</c:v>
                </c:pt>
                <c:pt idx="132">
                  <c:v>14.199999999999967</c:v>
                </c:pt>
                <c:pt idx="133">
                  <c:v>14.299999999999967</c:v>
                </c:pt>
                <c:pt idx="134">
                  <c:v>14.399999999999967</c:v>
                </c:pt>
                <c:pt idx="135">
                  <c:v>14.499999999999966</c:v>
                </c:pt>
                <c:pt idx="136">
                  <c:v>14.599999999999966</c:v>
                </c:pt>
                <c:pt idx="137">
                  <c:v>14.699999999999966</c:v>
                </c:pt>
                <c:pt idx="138">
                  <c:v>14.799999999999965</c:v>
                </c:pt>
                <c:pt idx="139">
                  <c:v>14.899999999999965</c:v>
                </c:pt>
                <c:pt idx="140">
                  <c:v>14.999999999999964</c:v>
                </c:pt>
                <c:pt idx="141">
                  <c:v>15.099999999999964</c:v>
                </c:pt>
                <c:pt idx="142">
                  <c:v>15.199999999999964</c:v>
                </c:pt>
                <c:pt idx="143">
                  <c:v>15.299999999999963</c:v>
                </c:pt>
              </c:numCache>
            </c:numRef>
          </c:xVal>
          <c:yVal>
            <c:numRef>
              <c:f>'Ag-tiossulfato'!$AA$45:$AA$188</c:f>
              <c:numCache>
                <c:formatCode>0.000</c:formatCode>
                <c:ptCount val="144"/>
                <c:pt idx="0">
                  <c:v>7.8278239532368685</c:v>
                </c:pt>
                <c:pt idx="1">
                  <c:v>7.9393712777166803</c:v>
                </c:pt>
                <c:pt idx="2">
                  <c:v>8.0432209909046204</c:v>
                </c:pt>
                <c:pt idx="3">
                  <c:v>8.139371277713483</c:v>
                </c:pt>
                <c:pt idx="4">
                  <c:v>8.2278239532303026</c:v>
                </c:pt>
                <c:pt idx="5">
                  <c:v>8.3085911533130883</c:v>
                </c:pt>
                <c:pt idx="6">
                  <c:v>8.3817136341784479</c:v>
                </c:pt>
                <c:pt idx="7">
                  <c:v>8.4472857910800627</c:v>
                </c:pt>
                <c:pt idx="8">
                  <c:v>8.5054806188352039</c:v>
                </c:pt>
                <c:pt idx="9">
                  <c:v>8.5565677658478467</c:v>
                </c:pt>
                <c:pt idx="10">
                  <c:v>8.6009196818206739</c:v>
                </c:pt>
                <c:pt idx="11">
                  <c:v>8.639004065623725</c:v>
                </c:pt>
                <c:pt idx="12">
                  <c:v>8.6713642898631775</c:v>
                </c:pt>
                <c:pt idx="13">
                  <c:v>8.6985920575099236</c:v>
                </c:pt>
                <c:pt idx="14">
                  <c:v>8.7212975479842605</c:v>
                </c:pt>
                <c:pt idx="15">
                  <c:v>8.7400817600299856</c:v>
                </c:pt>
                <c:pt idx="16">
                  <c:v>8.7555142269608535</c:v>
                </c:pt>
                <c:pt idx="17">
                  <c:v>8.7681174954468553</c:v>
                </c:pt>
                <c:pt idx="18">
                  <c:v>8.7783582757185847</c:v>
                </c:pt>
                <c:pt idx="19">
                  <c:v>8.7866442364242499</c:v>
                </c:pt>
                <c:pt idx="20">
                  <c:v>8.7933250208340255</c:v>
                </c:pt>
                <c:pt idx="21">
                  <c:v>8.7986960565276711</c:v>
                </c:pt>
                <c:pt idx="22">
                  <c:v>8.8030039453539537</c:v>
                </c:pt>
                <c:pt idx="23">
                  <c:v>8.8064525156776412</c:v>
                </c:pt>
                <c:pt idx="24">
                  <c:v>8.8092089078026987</c:v>
                </c:pt>
                <c:pt idx="25">
                  <c:v>8.811409303949004</c:v>
                </c:pt>
                <c:pt idx="26">
                  <c:v>8.8131640942956242</c:v>
                </c:pt>
                <c:pt idx="27">
                  <c:v>8.8145623946743683</c:v>
                </c:pt>
                <c:pt idx="28">
                  <c:v>8.8156759104035096</c:v>
                </c:pt>
                <c:pt idx="29">
                  <c:v>8.8165621864698291</c:v>
                </c:pt>
                <c:pt idx="30">
                  <c:v>8.8172673072649985</c:v>
                </c:pt>
                <c:pt idx="31">
                  <c:v>8.8178281174911035</c:v>
                </c:pt>
                <c:pt idx="32">
                  <c:v>8.8182740355159392</c:v>
                </c:pt>
                <c:pt idx="33">
                  <c:v>8.8186285253445966</c:v>
                </c:pt>
                <c:pt idx="34">
                  <c:v>8.8189102860285491</c:v>
                </c:pt>
                <c:pt idx="35">
                  <c:v>8.8191342093110112</c:v>
                </c:pt>
                <c:pt idx="36">
                  <c:v>8.819312148493994</c:v>
                </c:pt>
                <c:pt idx="37">
                  <c:v>8.8194535343660174</c:v>
                </c:pt>
                <c:pt idx="38">
                  <c:v>8.8195658677437976</c:v>
                </c:pt>
                <c:pt idx="39">
                  <c:v>8.8196551127958855</c:v>
                </c:pt>
                <c:pt idx="40">
                  <c:v>8.8197260107869475</c:v>
                </c:pt>
                <c:pt idx="41">
                  <c:v>8.8197823301226457</c:v>
                </c:pt>
                <c:pt idx="42">
                  <c:v>8.8198270654867521</c:v>
                </c:pt>
                <c:pt idx="43">
                  <c:v>8.8198625963438477</c:v>
                </c:pt>
                <c:pt idx="44">
                  <c:v>8.8198908130387608</c:v>
                </c:pt>
                <c:pt idx="45">
                  <c:v>8.8199132170756371</c:v>
                </c:pt>
                <c:pt idx="46">
                  <c:v>8.819931000833158</c:v>
                </c:pt>
                <c:pt idx="47">
                  <c:v>8.8199451109081952</c:v>
                </c:pt>
                <c:pt idx="48">
                  <c:v>8.8199562984277993</c:v>
                </c:pt>
                <c:pt idx="49">
                  <c:v>8.8199651589877863</c:v>
                </c:pt>
                <c:pt idx="50">
                  <c:v>8.8199721643314479</c:v>
                </c:pt>
                <c:pt idx="51">
                  <c:v>8.8199776874470448</c:v>
                </c:pt>
                <c:pt idx="52">
                  <c:v>8.8199820224152923</c:v>
                </c:pt>
                <c:pt idx="53">
                  <c:v>8.819985400060439</c:v>
                </c:pt>
                <c:pt idx="54">
                  <c:v>8.8199880002363322</c:v>
                </c:pt>
                <c:pt idx="55">
                  <c:v>8.8199899614003883</c:v>
                </c:pt>
                <c:pt idx="56">
                  <c:v>8.8199913879844836</c:v>
                </c:pt>
                <c:pt idx="57">
                  <c:v>8.819992355954767</c:v>
                </c:pt>
                <c:pt idx="58">
                  <c:v>8.8199929168561368</c:v>
                </c:pt>
                <c:pt idx="59">
                  <c:v>8.8199931005565233</c:v>
                </c:pt>
                <c:pt idx="60">
                  <c:v>8.8199929168370232</c:v>
                </c:pt>
                <c:pt idx="61">
                  <c:v>8.8199923559124134</c:v>
                </c:pt>
                <c:pt idx="62">
                  <c:v>8.8199913879097487</c:v>
                </c:pt>
                <c:pt idx="63">
                  <c:v>8.8199899612771411</c:v>
                </c:pt>
                <c:pt idx="64">
                  <c:v>8.8199880000379682</c:v>
                </c:pt>
                <c:pt idx="65">
                  <c:v>8.8199853997441426</c:v>
                </c:pt>
                <c:pt idx="66">
                  <c:v>8.8199820219127947</c:v>
                </c:pt>
                <c:pt idx="67">
                  <c:v>8.8199776866498887</c:v>
                </c:pt>
                <c:pt idx="68">
                  <c:v>8.8199721630675736</c:v>
                </c:pt>
                <c:pt idx="69">
                  <c:v>8.8199651569844129</c:v>
                </c:pt>
                <c:pt idx="70">
                  <c:v>8.8199562952525401</c:v>
                </c:pt>
                <c:pt idx="71">
                  <c:v>8.8199451058757603</c:v>
                </c:pt>
                <c:pt idx="72">
                  <c:v>8.8199309928574685</c:v>
                </c:pt>
                <c:pt idx="73">
                  <c:v>8.8199132044354922</c:v>
                </c:pt>
                <c:pt idx="74">
                  <c:v>8.8198907930064845</c:v>
                </c:pt>
                <c:pt idx="75">
                  <c:v>8.8198625645968782</c:v>
                </c:pt>
                <c:pt idx="76">
                  <c:v>8.8198270151753029</c:v>
                </c:pt>
                <c:pt idx="77">
                  <c:v>8.8197822503925813</c:v>
                </c:pt>
                <c:pt idx="78">
                  <c:v>8.8197258844397037</c:v>
                </c:pt>
                <c:pt idx="79">
                  <c:v>8.8196549125817025</c:v>
                </c:pt>
                <c:pt idx="80">
                  <c:v>8.8195655504909478</c:v>
                </c:pt>
                <c:pt idx="81">
                  <c:v>8.8194530316842865</c:v>
                </c:pt>
                <c:pt idx="82">
                  <c:v>8.8193113520567419</c:v>
                </c:pt>
                <c:pt idx="83">
                  <c:v>8.8191329475607905</c:v>
                </c:pt>
                <c:pt idx="84">
                  <c:v>8.8189082873217277</c:v>
                </c:pt>
                <c:pt idx="85">
                  <c:v>8.8186253596665214</c:v>
                </c:pt>
                <c:pt idx="86">
                  <c:v>8.8182690223586278</c:v>
                </c:pt>
                <c:pt idx="87">
                  <c:v>8.8178201803527365</c:v>
                </c:pt>
                <c:pt idx="88">
                  <c:v>8.8172547440489879</c:v>
                </c:pt>
                <c:pt idx="89">
                  <c:v>8.8165423075836298</c:v>
                </c:pt>
                <c:pt idx="90">
                  <c:v>8.8156444691400697</c:v>
                </c:pt>
                <c:pt idx="91">
                  <c:v>8.8145126922763968</c:v>
                </c:pt>
                <c:pt idx="92">
                  <c:v>8.8130855771263477</c:v>
                </c:pt>
                <c:pt idx="93">
                  <c:v>8.8112853708999914</c:v>
                </c:pt>
                <c:pt idx="94">
                  <c:v>8.8090134959076867</c:v>
                </c:pt>
                <c:pt idx="95">
                  <c:v>8.8061448079162989</c:v>
                </c:pt>
                <c:pt idx="96">
                  <c:v>8.8025202166527095</c:v>
                </c:pt>
                <c:pt idx="97">
                  <c:v>8.7979372057675196</c:v>
                </c:pt>
                <c:pt idx="98">
                  <c:v>8.7921376919891419</c:v>
                </c:pt>
                <c:pt idx="99">
                  <c:v>8.7847925907622049</c:v>
                </c:pt>
                <c:pt idx="100">
                  <c:v>8.7754824710971899</c:v>
                </c:pt>
                <c:pt idx="101">
                  <c:v>8.7636739092888973</c:v>
                </c:pt>
                <c:pt idx="102">
                  <c:v>8.7486918085698449</c:v>
                </c:pt>
                <c:pt idx="103">
                  <c:v>8.7296893803362092</c:v>
                </c:pt>
                <c:pt idx="104">
                  <c:v>8.7056201116192558</c:v>
                </c:pt>
                <c:pt idx="105">
                  <c:v>8.6752201848024679</c:v>
                </c:pt>
                <c:pt idx="106">
                  <c:v>8.6370151150751155</c:v>
                </c:pt>
                <c:pt idx="107">
                  <c:v>8.5893688497646821</c:v>
                </c:pt>
                <c:pt idx="108">
                  <c:v>8.5305927599691689</c:v>
                </c:pt>
                <c:pt idx="109">
                  <c:v>8.4591197763563653</c:v>
                </c:pt>
                <c:pt idx="110">
                  <c:v>8.3737225809586402</c:v>
                </c:pt>
                <c:pt idx="111">
                  <c:v>8.2737225809642823</c:v>
                </c:pt>
                <c:pt idx="112">
                  <c:v>8.1591197763735845</c:v>
                </c:pt>
                <c:pt idx="113">
                  <c:v>8.0305927599988856</c:v>
                </c:pt>
                <c:pt idx="114">
                  <c:v>7.8893688498084735</c:v>
                </c:pt>
                <c:pt idx="115">
                  <c:v>7.7370151151353141</c:v>
                </c:pt>
                <c:pt idx="116">
                  <c:v>7.5752201848822756</c:v>
                </c:pt>
                <c:pt idx="117">
                  <c:v>7.4056201117229197</c:v>
                </c:pt>
                <c:pt idx="118">
                  <c:v>7.2296893804692468</c:v>
                </c:pt>
                <c:pt idx="119">
                  <c:v>7.0486918087393411</c:v>
                </c:pt>
                <c:pt idx="120">
                  <c:v>6.8636739095038717</c:v>
                </c:pt>
                <c:pt idx="121">
                  <c:v>6.6754824713690883</c:v>
                </c:pt>
                <c:pt idx="122">
                  <c:v>6.4847925911055029</c:v>
                </c:pt>
                <c:pt idx="123">
                  <c:v>6.29213769242212</c:v>
                </c:pt>
                <c:pt idx="124">
                  <c:v>6.0979372063132313</c:v>
                </c:pt>
                <c:pt idx="125">
                  <c:v>5.9025202173402125</c:v>
                </c:pt>
                <c:pt idx="126">
                  <c:v>5.7061448087822031</c:v>
                </c:pt>
                <c:pt idx="127">
                  <c:v>5.5090134969980991</c:v>
                </c:pt>
                <c:pt idx="128">
                  <c:v>5.3112853722729803</c:v>
                </c:pt>
                <c:pt idx="129">
                  <c:v>5.1130855788550242</c:v>
                </c:pt>
                <c:pt idx="130">
                  <c:v>4.9145126944528146</c:v>
                </c:pt>
                <c:pt idx="131">
                  <c:v>4.7156444718801307</c:v>
                </c:pt>
                <c:pt idx="132">
                  <c:v>4.5165423110332474</c:v>
                </c:pt>
                <c:pt idx="133">
                  <c:v>4.3172547483918642</c:v>
                </c:pt>
                <c:pt idx="134">
                  <c:v>4.117820185820138</c:v>
                </c:pt>
                <c:pt idx="135">
                  <c:v>3.9182690292417131</c:v>
                </c:pt>
                <c:pt idx="136">
                  <c:v>3.718625368331836</c:v>
                </c:pt>
                <c:pt idx="137">
                  <c:v>3.5189082982307265</c:v>
                </c:pt>
                <c:pt idx="138">
                  <c:v>3.3191329612944154</c:v>
                </c:pt>
                <c:pt idx="139">
                  <c:v>3.1193113693463532</c:v>
                </c:pt>
                <c:pt idx="140">
                  <c:v>2.9194530534506162</c:v>
                </c:pt>
                <c:pt idx="141">
                  <c:v>2.7195655778931287</c:v>
                </c:pt>
                <c:pt idx="142">
                  <c:v>2.5196549470789944</c:v>
                </c:pt>
                <c:pt idx="143">
                  <c:v>2.3197259278692113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576-4708-A494-6B508BF387E6}"/>
            </c:ext>
          </c:extLst>
        </c:ser>
        <c:ser>
          <c:idx val="1"/>
          <c:order val="1"/>
          <c:tx>
            <c:strRef>
              <c:f>'Ag-tiossulfato'!$AB$44</c:f>
              <c:strCache>
                <c:ptCount val="1"/>
                <c:pt idx="0">
                  <c:v>b2 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'Ag-tiossulfato'!$Z$45:$Z$188</c:f>
              <c:numCache>
                <c:formatCode>General</c:formatCode>
                <c:ptCount val="144"/>
                <c:pt idx="0">
                  <c:v>1</c:v>
                </c:pt>
                <c:pt idx="1">
                  <c:v>1.1000000000000001</c:v>
                </c:pt>
                <c:pt idx="2">
                  <c:v>1.2000000000000002</c:v>
                </c:pt>
                <c:pt idx="3">
                  <c:v>1.3000000000000003</c:v>
                </c:pt>
                <c:pt idx="4">
                  <c:v>1.4000000000000004</c:v>
                </c:pt>
                <c:pt idx="5">
                  <c:v>1.5000000000000004</c:v>
                </c:pt>
                <c:pt idx="6">
                  <c:v>1.6000000000000005</c:v>
                </c:pt>
                <c:pt idx="7">
                  <c:v>1.7000000000000006</c:v>
                </c:pt>
                <c:pt idx="8">
                  <c:v>1.8000000000000007</c:v>
                </c:pt>
                <c:pt idx="9">
                  <c:v>1.9000000000000008</c:v>
                </c:pt>
                <c:pt idx="10">
                  <c:v>2.0000000000000009</c:v>
                </c:pt>
                <c:pt idx="11">
                  <c:v>2.100000000000001</c:v>
                </c:pt>
                <c:pt idx="12">
                  <c:v>2.2000000000000011</c:v>
                </c:pt>
                <c:pt idx="13">
                  <c:v>2.3000000000000012</c:v>
                </c:pt>
                <c:pt idx="14">
                  <c:v>2.4000000000000012</c:v>
                </c:pt>
                <c:pt idx="15">
                  <c:v>2.5000000000000013</c:v>
                </c:pt>
                <c:pt idx="16">
                  <c:v>2.6000000000000014</c:v>
                </c:pt>
                <c:pt idx="17">
                  <c:v>2.7000000000000015</c:v>
                </c:pt>
                <c:pt idx="18">
                  <c:v>2.8000000000000016</c:v>
                </c:pt>
                <c:pt idx="19">
                  <c:v>2.9000000000000017</c:v>
                </c:pt>
                <c:pt idx="20">
                  <c:v>3.0000000000000018</c:v>
                </c:pt>
                <c:pt idx="21">
                  <c:v>3.1000000000000019</c:v>
                </c:pt>
                <c:pt idx="22">
                  <c:v>3.200000000000002</c:v>
                </c:pt>
                <c:pt idx="23">
                  <c:v>3.300000000000002</c:v>
                </c:pt>
                <c:pt idx="24">
                  <c:v>3.4000000000000021</c:v>
                </c:pt>
                <c:pt idx="25">
                  <c:v>3.5000000000000022</c:v>
                </c:pt>
                <c:pt idx="26">
                  <c:v>3.6000000000000023</c:v>
                </c:pt>
                <c:pt idx="27">
                  <c:v>3.7000000000000024</c:v>
                </c:pt>
                <c:pt idx="28">
                  <c:v>3.8000000000000025</c:v>
                </c:pt>
                <c:pt idx="29">
                  <c:v>3.9000000000000026</c:v>
                </c:pt>
                <c:pt idx="30">
                  <c:v>4.0000000000000027</c:v>
                </c:pt>
                <c:pt idx="31">
                  <c:v>4.1000000000000023</c:v>
                </c:pt>
                <c:pt idx="32">
                  <c:v>4.200000000000002</c:v>
                </c:pt>
                <c:pt idx="33">
                  <c:v>4.3000000000000016</c:v>
                </c:pt>
                <c:pt idx="34">
                  <c:v>4.4000000000000012</c:v>
                </c:pt>
                <c:pt idx="35">
                  <c:v>4.5000000000000009</c:v>
                </c:pt>
                <c:pt idx="36">
                  <c:v>4.6000000000000005</c:v>
                </c:pt>
                <c:pt idx="37">
                  <c:v>4.7</c:v>
                </c:pt>
                <c:pt idx="38">
                  <c:v>4.8</c:v>
                </c:pt>
                <c:pt idx="39">
                  <c:v>4.8999999999999995</c:v>
                </c:pt>
                <c:pt idx="40">
                  <c:v>4.9999999999999991</c:v>
                </c:pt>
                <c:pt idx="41">
                  <c:v>5.0999999999999988</c:v>
                </c:pt>
                <c:pt idx="42">
                  <c:v>5.1999999999999984</c:v>
                </c:pt>
                <c:pt idx="43">
                  <c:v>5.299999999999998</c:v>
                </c:pt>
                <c:pt idx="44">
                  <c:v>5.3999999999999977</c:v>
                </c:pt>
                <c:pt idx="45">
                  <c:v>5.4999999999999973</c:v>
                </c:pt>
                <c:pt idx="46">
                  <c:v>5.599999999999997</c:v>
                </c:pt>
                <c:pt idx="47">
                  <c:v>5.6999999999999966</c:v>
                </c:pt>
                <c:pt idx="48">
                  <c:v>5.7999999999999963</c:v>
                </c:pt>
                <c:pt idx="49">
                  <c:v>5.8999999999999959</c:v>
                </c:pt>
                <c:pt idx="50">
                  <c:v>5.9999999999999956</c:v>
                </c:pt>
                <c:pt idx="51">
                  <c:v>6.0999999999999952</c:v>
                </c:pt>
                <c:pt idx="52">
                  <c:v>6.1999999999999948</c:v>
                </c:pt>
                <c:pt idx="53">
                  <c:v>6.2999999999999945</c:v>
                </c:pt>
                <c:pt idx="54">
                  <c:v>6.3999999999999941</c:v>
                </c:pt>
                <c:pt idx="55">
                  <c:v>6.4999999999999938</c:v>
                </c:pt>
                <c:pt idx="56">
                  <c:v>6.5999999999999934</c:v>
                </c:pt>
                <c:pt idx="57">
                  <c:v>6.6999999999999931</c:v>
                </c:pt>
                <c:pt idx="58">
                  <c:v>6.7999999999999927</c:v>
                </c:pt>
                <c:pt idx="59">
                  <c:v>6.8999999999999924</c:v>
                </c:pt>
                <c:pt idx="60">
                  <c:v>6.999999999999992</c:v>
                </c:pt>
                <c:pt idx="61">
                  <c:v>7.0999999999999917</c:v>
                </c:pt>
                <c:pt idx="62">
                  <c:v>7.1999999999999913</c:v>
                </c:pt>
                <c:pt idx="63">
                  <c:v>7.2999999999999909</c:v>
                </c:pt>
                <c:pt idx="64">
                  <c:v>7.3999999999999906</c:v>
                </c:pt>
                <c:pt idx="65">
                  <c:v>7.4999999999999902</c:v>
                </c:pt>
                <c:pt idx="66">
                  <c:v>7.5999999999999899</c:v>
                </c:pt>
                <c:pt idx="67">
                  <c:v>7.6999999999999895</c:v>
                </c:pt>
                <c:pt idx="68">
                  <c:v>7.7999999999999892</c:v>
                </c:pt>
                <c:pt idx="69">
                  <c:v>7.8999999999999888</c:v>
                </c:pt>
                <c:pt idx="70">
                  <c:v>7.9999999999999885</c:v>
                </c:pt>
                <c:pt idx="71">
                  <c:v>8.099999999999989</c:v>
                </c:pt>
                <c:pt idx="72">
                  <c:v>8.1999999999999886</c:v>
                </c:pt>
                <c:pt idx="73">
                  <c:v>8.2999999999999883</c:v>
                </c:pt>
                <c:pt idx="74">
                  <c:v>8.3999999999999879</c:v>
                </c:pt>
                <c:pt idx="75">
                  <c:v>8.4999999999999876</c:v>
                </c:pt>
                <c:pt idx="76">
                  <c:v>8.5999999999999872</c:v>
                </c:pt>
                <c:pt idx="77">
                  <c:v>8.6999999999999869</c:v>
                </c:pt>
                <c:pt idx="78">
                  <c:v>8.7999999999999865</c:v>
                </c:pt>
                <c:pt idx="79">
                  <c:v>8.8999999999999861</c:v>
                </c:pt>
                <c:pt idx="80">
                  <c:v>8.9999999999999858</c:v>
                </c:pt>
                <c:pt idx="81">
                  <c:v>9.0999999999999854</c:v>
                </c:pt>
                <c:pt idx="82">
                  <c:v>9.1999999999999851</c:v>
                </c:pt>
                <c:pt idx="83">
                  <c:v>9.2999999999999847</c:v>
                </c:pt>
                <c:pt idx="84">
                  <c:v>9.3999999999999844</c:v>
                </c:pt>
                <c:pt idx="85">
                  <c:v>9.499999999999984</c:v>
                </c:pt>
                <c:pt idx="86">
                  <c:v>9.5999999999999837</c:v>
                </c:pt>
                <c:pt idx="87">
                  <c:v>9.6999999999999833</c:v>
                </c:pt>
                <c:pt idx="88">
                  <c:v>9.7999999999999829</c:v>
                </c:pt>
                <c:pt idx="89">
                  <c:v>9.8999999999999826</c:v>
                </c:pt>
                <c:pt idx="90">
                  <c:v>9.9999999999999822</c:v>
                </c:pt>
                <c:pt idx="91">
                  <c:v>10.099999999999982</c:v>
                </c:pt>
                <c:pt idx="92">
                  <c:v>10.199999999999982</c:v>
                </c:pt>
                <c:pt idx="93">
                  <c:v>10.299999999999981</c:v>
                </c:pt>
                <c:pt idx="94">
                  <c:v>10.399999999999981</c:v>
                </c:pt>
                <c:pt idx="95">
                  <c:v>10.49999999999998</c:v>
                </c:pt>
                <c:pt idx="96">
                  <c:v>10.59999999999998</c:v>
                </c:pt>
                <c:pt idx="97">
                  <c:v>10.69999999999998</c:v>
                </c:pt>
                <c:pt idx="98">
                  <c:v>10.799999999999979</c:v>
                </c:pt>
                <c:pt idx="99">
                  <c:v>10.899999999999979</c:v>
                </c:pt>
                <c:pt idx="100">
                  <c:v>10.999999999999979</c:v>
                </c:pt>
                <c:pt idx="101">
                  <c:v>11.099999999999978</c:v>
                </c:pt>
                <c:pt idx="102">
                  <c:v>11.199999999999978</c:v>
                </c:pt>
                <c:pt idx="103">
                  <c:v>11.299999999999978</c:v>
                </c:pt>
                <c:pt idx="104">
                  <c:v>11.399999999999977</c:v>
                </c:pt>
                <c:pt idx="105">
                  <c:v>11.499999999999977</c:v>
                </c:pt>
                <c:pt idx="106">
                  <c:v>11.599999999999977</c:v>
                </c:pt>
                <c:pt idx="107">
                  <c:v>11.699999999999976</c:v>
                </c:pt>
                <c:pt idx="108">
                  <c:v>11.799999999999976</c:v>
                </c:pt>
                <c:pt idx="109">
                  <c:v>11.899999999999975</c:v>
                </c:pt>
                <c:pt idx="110">
                  <c:v>11.999999999999975</c:v>
                </c:pt>
                <c:pt idx="111">
                  <c:v>12.099999999999975</c:v>
                </c:pt>
                <c:pt idx="112">
                  <c:v>12.199999999999974</c:v>
                </c:pt>
                <c:pt idx="113">
                  <c:v>12.299999999999974</c:v>
                </c:pt>
                <c:pt idx="114">
                  <c:v>12.399999999999974</c:v>
                </c:pt>
                <c:pt idx="115">
                  <c:v>12.499999999999973</c:v>
                </c:pt>
                <c:pt idx="116">
                  <c:v>12.599999999999973</c:v>
                </c:pt>
                <c:pt idx="117">
                  <c:v>12.699999999999973</c:v>
                </c:pt>
                <c:pt idx="118">
                  <c:v>12.799999999999972</c:v>
                </c:pt>
                <c:pt idx="119">
                  <c:v>12.899999999999972</c:v>
                </c:pt>
                <c:pt idx="120">
                  <c:v>12.999999999999972</c:v>
                </c:pt>
                <c:pt idx="121">
                  <c:v>13.099999999999971</c:v>
                </c:pt>
                <c:pt idx="122">
                  <c:v>13.199999999999971</c:v>
                </c:pt>
                <c:pt idx="123">
                  <c:v>13.299999999999971</c:v>
                </c:pt>
                <c:pt idx="124">
                  <c:v>13.39999999999997</c:v>
                </c:pt>
                <c:pt idx="125">
                  <c:v>13.49999999999997</c:v>
                </c:pt>
                <c:pt idx="126">
                  <c:v>13.599999999999969</c:v>
                </c:pt>
                <c:pt idx="127">
                  <c:v>13.699999999999969</c:v>
                </c:pt>
                <c:pt idx="128">
                  <c:v>13.799999999999969</c:v>
                </c:pt>
                <c:pt idx="129">
                  <c:v>13.899999999999968</c:v>
                </c:pt>
                <c:pt idx="130">
                  <c:v>13.999999999999968</c:v>
                </c:pt>
                <c:pt idx="131">
                  <c:v>14.099999999999968</c:v>
                </c:pt>
                <c:pt idx="132">
                  <c:v>14.199999999999967</c:v>
                </c:pt>
                <c:pt idx="133">
                  <c:v>14.299999999999967</c:v>
                </c:pt>
                <c:pt idx="134">
                  <c:v>14.399999999999967</c:v>
                </c:pt>
                <c:pt idx="135">
                  <c:v>14.499999999999966</c:v>
                </c:pt>
                <c:pt idx="136">
                  <c:v>14.599999999999966</c:v>
                </c:pt>
                <c:pt idx="137">
                  <c:v>14.699999999999966</c:v>
                </c:pt>
                <c:pt idx="138">
                  <c:v>14.799999999999965</c:v>
                </c:pt>
                <c:pt idx="139">
                  <c:v>14.899999999999965</c:v>
                </c:pt>
                <c:pt idx="140">
                  <c:v>14.999999999999964</c:v>
                </c:pt>
                <c:pt idx="141">
                  <c:v>15.099999999999964</c:v>
                </c:pt>
                <c:pt idx="142">
                  <c:v>15.199999999999964</c:v>
                </c:pt>
                <c:pt idx="143">
                  <c:v>15.299999999999963</c:v>
                </c:pt>
              </c:numCache>
            </c:numRef>
          </c:xVal>
          <c:yVal>
            <c:numRef>
              <c:f>'Ag-tiossulfato'!$AB$45:$AB$188</c:f>
              <c:numCache>
                <c:formatCode>0.000</c:formatCode>
                <c:ptCount val="144"/>
                <c:pt idx="0">
                  <c:v>11.475647906478081</c:v>
                </c:pt>
                <c:pt idx="1">
                  <c:v>11.698742555438828</c:v>
                </c:pt>
                <c:pt idx="2">
                  <c:v>11.906441981816124</c:v>
                </c:pt>
                <c:pt idx="3">
                  <c:v>12.098742555435631</c:v>
                </c:pt>
                <c:pt idx="4">
                  <c:v>12.275647906471516</c:v>
                </c:pt>
                <c:pt idx="5">
                  <c:v>12.437182306639908</c:v>
                </c:pt>
                <c:pt idx="6">
                  <c:v>12.583427268374185</c:v>
                </c:pt>
                <c:pt idx="7">
                  <c:v>12.714571582181893</c:v>
                </c:pt>
                <c:pt idx="8">
                  <c:v>12.83096123769781</c:v>
                </c:pt>
                <c:pt idx="9">
                  <c:v>12.933135531730191</c:v>
                </c:pt>
                <c:pt idx="10">
                  <c:v>13.021839363684778</c:v>
                </c:pt>
                <c:pt idx="11">
                  <c:v>13.098008131302127</c:v>
                </c:pt>
                <c:pt idx="12">
                  <c:v>13.162728579795187</c:v>
                </c:pt>
                <c:pt idx="13">
                  <c:v>13.2171841151065</c:v>
                </c:pt>
                <c:pt idx="14">
                  <c:v>13.262595096077613</c:v>
                </c:pt>
                <c:pt idx="15">
                  <c:v>13.300163520197307</c:v>
                </c:pt>
                <c:pt idx="16">
                  <c:v>13.331028454094604</c:v>
                </c:pt>
                <c:pt idx="17">
                  <c:v>13.356234991111373</c:v>
                </c:pt>
                <c:pt idx="18">
                  <c:v>13.376716551711189</c:v>
                </c:pt>
                <c:pt idx="19">
                  <c:v>13.393288473193474</c:v>
                </c:pt>
                <c:pt idx="20">
                  <c:v>13.406650042102347</c:v>
                </c:pt>
                <c:pt idx="21">
                  <c:v>13.417392113602087</c:v>
                </c:pt>
                <c:pt idx="22">
                  <c:v>13.426007891396219</c:v>
                </c:pt>
                <c:pt idx="23">
                  <c:v>13.432905032221814</c:v>
                </c:pt>
                <c:pt idx="24">
                  <c:v>13.438417816696298</c:v>
                </c:pt>
                <c:pt idx="25">
                  <c:v>13.442818609271368</c:v>
                </c:pt>
                <c:pt idx="26">
                  <c:v>13.446328190320207</c:v>
                </c:pt>
                <c:pt idx="27">
                  <c:v>13.449124791525366</c:v>
                </c:pt>
                <c:pt idx="28">
                  <c:v>13.451351823547233</c:v>
                </c:pt>
                <c:pt idx="29">
                  <c:v>13.453124376389383</c:v>
                </c:pt>
                <c:pt idx="30">
                  <c:v>13.454534618872945</c:v>
                </c:pt>
                <c:pt idx="31">
                  <c:v>13.455656240449652</c:v>
                </c:pt>
                <c:pt idx="32">
                  <c:v>13.456548077914983</c:v>
                </c:pt>
                <c:pt idx="33">
                  <c:v>13.457257059354506</c:v>
                </c:pt>
                <c:pt idx="34">
                  <c:v>13.457820582966081</c:v>
                </c:pt>
                <c:pt idx="35">
                  <c:v>13.45826843235562</c:v>
                </c:pt>
                <c:pt idx="36">
                  <c:v>13.458624314277561</c:v>
                </c:pt>
                <c:pt idx="37">
                  <c:v>13.45890709049832</c:v>
                </c:pt>
                <c:pt idx="38">
                  <c:v>13.459131762889726</c:v>
                </c:pt>
                <c:pt idx="39">
                  <c:v>13.45931026008901</c:v>
                </c:pt>
                <c:pt idx="40">
                  <c:v>13.459452065003347</c:v>
                </c:pt>
                <c:pt idx="41">
                  <c:v>13.459564714919729</c:v>
                </c:pt>
                <c:pt idx="42">
                  <c:v>13.459654199804547</c:v>
                </c:pt>
                <c:pt idx="43">
                  <c:v>13.459725279340844</c:v>
                </c:pt>
                <c:pt idx="44">
                  <c:v>13.459781735167372</c:v>
                </c:pt>
                <c:pt idx="45">
                  <c:v>13.459826571487261</c:v>
                </c:pt>
                <c:pt idx="46">
                  <c:v>13.459862174562085</c:v>
                </c:pt>
                <c:pt idx="47">
                  <c:v>13.459890439479272</c:v>
                </c:pt>
                <c:pt idx="48">
                  <c:v>13.459912870876943</c:v>
                </c:pt>
                <c:pt idx="49">
                  <c:v>13.459930662948022</c:v>
                </c:pt>
                <c:pt idx="50">
                  <c:v>13.459944762957505</c:v>
                </c:pt>
                <c:pt idx="51">
                  <c:v>13.459955921638652</c:v>
                </c:pt>
                <c:pt idx="52">
                  <c:v>13.459964733141273</c:v>
                </c:pt>
                <c:pt idx="53">
                  <c:v>13.4599716666528</c:v>
                </c:pt>
                <c:pt idx="54">
                  <c:v>13.459977091371888</c:v>
                </c:pt>
                <c:pt idx="55">
                  <c:v>13.459981296161795</c:v>
                </c:pt>
                <c:pt idx="56">
                  <c:v>13.459984504928466</c:v>
                </c:pt>
                <c:pt idx="57">
                  <c:v>13.459986888541247</c:v>
                </c:pt>
                <c:pt idx="58">
                  <c:v>13.459988573930293</c:v>
                </c:pt>
                <c:pt idx="59">
                  <c:v>13.459989650844804</c:v>
                </c:pt>
                <c:pt idx="60">
                  <c:v>13.459990176631647</c:v>
                </c:pt>
                <c:pt idx="61">
                  <c:v>13.459990179288679</c:v>
                </c:pt>
                <c:pt idx="62">
                  <c:v>13.459989658955282</c:v>
                </c:pt>
                <c:pt idx="63">
                  <c:v>13.4599885879193</c:v>
                </c:pt>
                <c:pt idx="64">
                  <c:v>13.459986909140751</c:v>
                </c:pt>
                <c:pt idx="65">
                  <c:v>13.459984533213486</c:v>
                </c:pt>
                <c:pt idx="66">
                  <c:v>13.459981333602904</c:v>
                </c:pt>
                <c:pt idx="67">
                  <c:v>13.459977139905829</c:v>
                </c:pt>
                <c:pt idx="68">
                  <c:v>13.459971728773283</c:v>
                </c:pt>
                <c:pt idx="69">
                  <c:v>13.459964812012165</c:v>
                </c:pt>
                <c:pt idx="70">
                  <c:v>13.459956021231324</c:v>
                </c:pt>
                <c:pt idx="71">
                  <c:v>13.459944888212958</c:v>
                </c:pt>
                <c:pt idx="72">
                  <c:v>13.459930819961752</c:v>
                </c:pt>
                <c:pt idx="73">
                  <c:v>13.459913067099537</c:v>
                </c:pt>
                <c:pt idx="74">
                  <c:v>13.459890683916656</c:v>
                </c:pt>
                <c:pt idx="75">
                  <c:v>13.459862477943746</c:v>
                </c:pt>
                <c:pt idx="76">
                  <c:v>13.45982694634427</c:v>
                </c:pt>
                <c:pt idx="77">
                  <c:v>13.459782195718148</c:v>
                </c:pt>
                <c:pt idx="78">
                  <c:v>13.459725841010258</c:v>
                </c:pt>
                <c:pt idx="79">
                  <c:v>13.459654878084468</c:v>
                </c:pt>
                <c:pt idx="80">
                  <c:v>13.45956552308882</c:v>
                </c:pt>
                <c:pt idx="81">
                  <c:v>13.459453009918002</c:v>
                </c:pt>
                <c:pt idx="82">
                  <c:v>13.459311334767168</c:v>
                </c:pt>
                <c:pt idx="83">
                  <c:v>13.459132933827194</c:v>
                </c:pt>
                <c:pt idx="84">
                  <c:v>13.458908276412744</c:v>
                </c:pt>
                <c:pt idx="85">
                  <c:v>13.458625351001208</c:v>
                </c:pt>
                <c:pt idx="86">
                  <c:v>13.458269015475524</c:v>
                </c:pt>
                <c:pt idx="87">
                  <c:v>13.457820174885294</c:v>
                </c:pt>
                <c:pt idx="88">
                  <c:v>13.457254739706045</c:v>
                </c:pt>
                <c:pt idx="89">
                  <c:v>13.456542304133906</c:v>
                </c:pt>
                <c:pt idx="90">
                  <c:v>13.455644466399857</c:v>
                </c:pt>
                <c:pt idx="91">
                  <c:v>13.454512690099769</c:v>
                </c:pt>
                <c:pt idx="92">
                  <c:v>13.453085575397392</c:v>
                </c:pt>
                <c:pt idx="93">
                  <c:v>13.451285369526632</c:v>
                </c:pt>
                <c:pt idx="94">
                  <c:v>13.449013494816789</c:v>
                </c:pt>
                <c:pt idx="95">
                  <c:v>13.446144807049768</c:v>
                </c:pt>
                <c:pt idx="96">
                  <c:v>13.442520215964398</c:v>
                </c:pt>
                <c:pt idx="97">
                  <c:v>13.437937205220777</c:v>
                </c:pt>
                <c:pt idx="98">
                  <c:v>13.432137691554848</c:v>
                </c:pt>
                <c:pt idx="99">
                  <c:v>13.424792590417233</c:v>
                </c:pt>
                <c:pt idx="100">
                  <c:v>13.415482470823168</c:v>
                </c:pt>
                <c:pt idx="101">
                  <c:v>13.403673909071234</c:v>
                </c:pt>
                <c:pt idx="102">
                  <c:v>13.388691808396951</c:v>
                </c:pt>
                <c:pt idx="103">
                  <c:v>13.369689380198873</c:v>
                </c:pt>
                <c:pt idx="104">
                  <c:v>13.345620111510167</c:v>
                </c:pt>
                <c:pt idx="105">
                  <c:v>13.315220184715814</c:v>
                </c:pt>
                <c:pt idx="106">
                  <c:v>13.277015115006284</c:v>
                </c:pt>
                <c:pt idx="107">
                  <c:v>13.229368849710008</c:v>
                </c:pt>
                <c:pt idx="108">
                  <c:v>13.170592759925741</c:v>
                </c:pt>
                <c:pt idx="109">
                  <c:v>13.099119776321869</c:v>
                </c:pt>
                <c:pt idx="110">
                  <c:v>13.013722580931239</c:v>
                </c:pt>
                <c:pt idx="111">
                  <c:v>12.913722580942515</c:v>
                </c:pt>
                <c:pt idx="112">
                  <c:v>12.799119776356296</c:v>
                </c:pt>
                <c:pt idx="113">
                  <c:v>12.670592759985151</c:v>
                </c:pt>
                <c:pt idx="114">
                  <c:v>12.529368849797565</c:v>
                </c:pt>
                <c:pt idx="115">
                  <c:v>12.37701511512665</c:v>
                </c:pt>
                <c:pt idx="116">
                  <c:v>12.215220184875392</c:v>
                </c:pt>
                <c:pt idx="117">
                  <c:v>12.045620111717453</c:v>
                </c:pt>
                <c:pt idx="118">
                  <c:v>11.869689380464903</c:v>
                </c:pt>
                <c:pt idx="119">
                  <c:v>11.688691808735893</c:v>
                </c:pt>
                <c:pt idx="120">
                  <c:v>11.503673909501133</c:v>
                </c:pt>
                <c:pt idx="121">
                  <c:v>11.315482471366911</c:v>
                </c:pt>
                <c:pt idx="122">
                  <c:v>11.124792591103775</c:v>
                </c:pt>
                <c:pt idx="123">
                  <c:v>10.932137692420747</c:v>
                </c:pt>
                <c:pt idx="124">
                  <c:v>10.737937206312141</c:v>
                </c:pt>
                <c:pt idx="125">
                  <c:v>10.542520217339346</c:v>
                </c:pt>
                <c:pt idx="126">
                  <c:v>10.346144808781515</c:v>
                </c:pt>
                <c:pt idx="127">
                  <c:v>10.149013496997553</c:v>
                </c:pt>
                <c:pt idx="128">
                  <c:v>9.9512853722725456</c:v>
                </c:pt>
                <c:pt idx="129">
                  <c:v>9.7530855788546802</c:v>
                </c:pt>
                <c:pt idx="130">
                  <c:v>9.5545126944525407</c:v>
                </c:pt>
                <c:pt idx="131">
                  <c:v>9.3556444718799145</c:v>
                </c:pt>
                <c:pt idx="132">
                  <c:v>9.1565423110330748</c:v>
                </c:pt>
                <c:pt idx="133">
                  <c:v>8.957254748391728</c:v>
                </c:pt>
                <c:pt idx="134">
                  <c:v>8.7578201858200284</c:v>
                </c:pt>
                <c:pt idx="135">
                  <c:v>8.5582690292416252</c:v>
                </c:pt>
                <c:pt idx="136">
                  <c:v>8.3586253683317668</c:v>
                </c:pt>
                <c:pt idx="137">
                  <c:v>8.1589082982306707</c:v>
                </c:pt>
                <c:pt idx="138">
                  <c:v>7.9591329612943724</c:v>
                </c:pt>
                <c:pt idx="139">
                  <c:v>7.7593113693463192</c:v>
                </c:pt>
                <c:pt idx="140">
                  <c:v>7.5594530534505893</c:v>
                </c:pt>
                <c:pt idx="141">
                  <c:v>7.3595655778931075</c:v>
                </c:pt>
                <c:pt idx="142">
                  <c:v>7.1596549470789776</c:v>
                </c:pt>
                <c:pt idx="143">
                  <c:v>6.9597259278691981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576-4708-A494-6B508BF387E6}"/>
            </c:ext>
          </c:extLst>
        </c:ser>
        <c:ser>
          <c:idx val="2"/>
          <c:order val="2"/>
          <c:tx>
            <c:strRef>
              <c:f>'Ag-tiossulfato'!$AC$44</c:f>
              <c:strCache>
                <c:ptCount val="1"/>
                <c:pt idx="0">
                  <c:v>b3 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'Ag-tiossulfato'!$Z$45:$Z$188</c:f>
              <c:numCache>
                <c:formatCode>General</c:formatCode>
                <c:ptCount val="144"/>
                <c:pt idx="0">
                  <c:v>1</c:v>
                </c:pt>
                <c:pt idx="1">
                  <c:v>1.1000000000000001</c:v>
                </c:pt>
                <c:pt idx="2">
                  <c:v>1.2000000000000002</c:v>
                </c:pt>
                <c:pt idx="3">
                  <c:v>1.3000000000000003</c:v>
                </c:pt>
                <c:pt idx="4">
                  <c:v>1.4000000000000004</c:v>
                </c:pt>
                <c:pt idx="5">
                  <c:v>1.5000000000000004</c:v>
                </c:pt>
                <c:pt idx="6">
                  <c:v>1.6000000000000005</c:v>
                </c:pt>
                <c:pt idx="7">
                  <c:v>1.7000000000000006</c:v>
                </c:pt>
                <c:pt idx="8">
                  <c:v>1.8000000000000007</c:v>
                </c:pt>
                <c:pt idx="9">
                  <c:v>1.9000000000000008</c:v>
                </c:pt>
                <c:pt idx="10">
                  <c:v>2.0000000000000009</c:v>
                </c:pt>
                <c:pt idx="11">
                  <c:v>2.100000000000001</c:v>
                </c:pt>
                <c:pt idx="12">
                  <c:v>2.2000000000000011</c:v>
                </c:pt>
                <c:pt idx="13">
                  <c:v>2.3000000000000012</c:v>
                </c:pt>
                <c:pt idx="14">
                  <c:v>2.4000000000000012</c:v>
                </c:pt>
                <c:pt idx="15">
                  <c:v>2.5000000000000013</c:v>
                </c:pt>
                <c:pt idx="16">
                  <c:v>2.6000000000000014</c:v>
                </c:pt>
                <c:pt idx="17">
                  <c:v>2.7000000000000015</c:v>
                </c:pt>
                <c:pt idx="18">
                  <c:v>2.8000000000000016</c:v>
                </c:pt>
                <c:pt idx="19">
                  <c:v>2.9000000000000017</c:v>
                </c:pt>
                <c:pt idx="20">
                  <c:v>3.0000000000000018</c:v>
                </c:pt>
                <c:pt idx="21">
                  <c:v>3.1000000000000019</c:v>
                </c:pt>
                <c:pt idx="22">
                  <c:v>3.200000000000002</c:v>
                </c:pt>
                <c:pt idx="23">
                  <c:v>3.300000000000002</c:v>
                </c:pt>
                <c:pt idx="24">
                  <c:v>3.4000000000000021</c:v>
                </c:pt>
                <c:pt idx="25">
                  <c:v>3.5000000000000022</c:v>
                </c:pt>
                <c:pt idx="26">
                  <c:v>3.6000000000000023</c:v>
                </c:pt>
                <c:pt idx="27">
                  <c:v>3.7000000000000024</c:v>
                </c:pt>
                <c:pt idx="28">
                  <c:v>3.8000000000000025</c:v>
                </c:pt>
                <c:pt idx="29">
                  <c:v>3.9000000000000026</c:v>
                </c:pt>
                <c:pt idx="30">
                  <c:v>4.0000000000000027</c:v>
                </c:pt>
                <c:pt idx="31">
                  <c:v>4.1000000000000023</c:v>
                </c:pt>
                <c:pt idx="32">
                  <c:v>4.200000000000002</c:v>
                </c:pt>
                <c:pt idx="33">
                  <c:v>4.3000000000000016</c:v>
                </c:pt>
                <c:pt idx="34">
                  <c:v>4.4000000000000012</c:v>
                </c:pt>
                <c:pt idx="35">
                  <c:v>4.5000000000000009</c:v>
                </c:pt>
                <c:pt idx="36">
                  <c:v>4.6000000000000005</c:v>
                </c:pt>
                <c:pt idx="37">
                  <c:v>4.7</c:v>
                </c:pt>
                <c:pt idx="38">
                  <c:v>4.8</c:v>
                </c:pt>
                <c:pt idx="39">
                  <c:v>4.8999999999999995</c:v>
                </c:pt>
                <c:pt idx="40">
                  <c:v>4.9999999999999991</c:v>
                </c:pt>
                <c:pt idx="41">
                  <c:v>5.0999999999999988</c:v>
                </c:pt>
                <c:pt idx="42">
                  <c:v>5.1999999999999984</c:v>
                </c:pt>
                <c:pt idx="43">
                  <c:v>5.299999999999998</c:v>
                </c:pt>
                <c:pt idx="44">
                  <c:v>5.3999999999999977</c:v>
                </c:pt>
                <c:pt idx="45">
                  <c:v>5.4999999999999973</c:v>
                </c:pt>
                <c:pt idx="46">
                  <c:v>5.599999999999997</c:v>
                </c:pt>
                <c:pt idx="47">
                  <c:v>5.6999999999999966</c:v>
                </c:pt>
                <c:pt idx="48">
                  <c:v>5.7999999999999963</c:v>
                </c:pt>
                <c:pt idx="49">
                  <c:v>5.8999999999999959</c:v>
                </c:pt>
                <c:pt idx="50">
                  <c:v>5.9999999999999956</c:v>
                </c:pt>
                <c:pt idx="51">
                  <c:v>6.0999999999999952</c:v>
                </c:pt>
                <c:pt idx="52">
                  <c:v>6.1999999999999948</c:v>
                </c:pt>
                <c:pt idx="53">
                  <c:v>6.2999999999999945</c:v>
                </c:pt>
                <c:pt idx="54">
                  <c:v>6.3999999999999941</c:v>
                </c:pt>
                <c:pt idx="55">
                  <c:v>6.4999999999999938</c:v>
                </c:pt>
                <c:pt idx="56">
                  <c:v>6.5999999999999934</c:v>
                </c:pt>
                <c:pt idx="57">
                  <c:v>6.6999999999999931</c:v>
                </c:pt>
                <c:pt idx="58">
                  <c:v>6.7999999999999927</c:v>
                </c:pt>
                <c:pt idx="59">
                  <c:v>6.8999999999999924</c:v>
                </c:pt>
                <c:pt idx="60">
                  <c:v>6.999999999999992</c:v>
                </c:pt>
                <c:pt idx="61">
                  <c:v>7.0999999999999917</c:v>
                </c:pt>
                <c:pt idx="62">
                  <c:v>7.1999999999999913</c:v>
                </c:pt>
                <c:pt idx="63">
                  <c:v>7.2999999999999909</c:v>
                </c:pt>
                <c:pt idx="64">
                  <c:v>7.3999999999999906</c:v>
                </c:pt>
                <c:pt idx="65">
                  <c:v>7.4999999999999902</c:v>
                </c:pt>
                <c:pt idx="66">
                  <c:v>7.5999999999999899</c:v>
                </c:pt>
                <c:pt idx="67">
                  <c:v>7.6999999999999895</c:v>
                </c:pt>
                <c:pt idx="68">
                  <c:v>7.7999999999999892</c:v>
                </c:pt>
                <c:pt idx="69">
                  <c:v>7.8999999999999888</c:v>
                </c:pt>
                <c:pt idx="70">
                  <c:v>7.9999999999999885</c:v>
                </c:pt>
                <c:pt idx="71">
                  <c:v>8.099999999999989</c:v>
                </c:pt>
                <c:pt idx="72">
                  <c:v>8.1999999999999886</c:v>
                </c:pt>
                <c:pt idx="73">
                  <c:v>8.2999999999999883</c:v>
                </c:pt>
                <c:pt idx="74">
                  <c:v>8.3999999999999879</c:v>
                </c:pt>
                <c:pt idx="75">
                  <c:v>8.4999999999999876</c:v>
                </c:pt>
                <c:pt idx="76">
                  <c:v>8.5999999999999872</c:v>
                </c:pt>
                <c:pt idx="77">
                  <c:v>8.6999999999999869</c:v>
                </c:pt>
                <c:pt idx="78">
                  <c:v>8.7999999999999865</c:v>
                </c:pt>
                <c:pt idx="79">
                  <c:v>8.8999999999999861</c:v>
                </c:pt>
                <c:pt idx="80">
                  <c:v>8.9999999999999858</c:v>
                </c:pt>
                <c:pt idx="81">
                  <c:v>9.0999999999999854</c:v>
                </c:pt>
                <c:pt idx="82">
                  <c:v>9.1999999999999851</c:v>
                </c:pt>
                <c:pt idx="83">
                  <c:v>9.2999999999999847</c:v>
                </c:pt>
                <c:pt idx="84">
                  <c:v>9.3999999999999844</c:v>
                </c:pt>
                <c:pt idx="85">
                  <c:v>9.499999999999984</c:v>
                </c:pt>
                <c:pt idx="86">
                  <c:v>9.5999999999999837</c:v>
                </c:pt>
                <c:pt idx="87">
                  <c:v>9.6999999999999833</c:v>
                </c:pt>
                <c:pt idx="88">
                  <c:v>9.7999999999999829</c:v>
                </c:pt>
                <c:pt idx="89">
                  <c:v>9.8999999999999826</c:v>
                </c:pt>
                <c:pt idx="90">
                  <c:v>9.9999999999999822</c:v>
                </c:pt>
                <c:pt idx="91">
                  <c:v>10.099999999999982</c:v>
                </c:pt>
                <c:pt idx="92">
                  <c:v>10.199999999999982</c:v>
                </c:pt>
                <c:pt idx="93">
                  <c:v>10.299999999999981</c:v>
                </c:pt>
                <c:pt idx="94">
                  <c:v>10.399999999999981</c:v>
                </c:pt>
                <c:pt idx="95">
                  <c:v>10.49999999999998</c:v>
                </c:pt>
                <c:pt idx="96">
                  <c:v>10.59999999999998</c:v>
                </c:pt>
                <c:pt idx="97">
                  <c:v>10.69999999999998</c:v>
                </c:pt>
                <c:pt idx="98">
                  <c:v>10.799999999999979</c:v>
                </c:pt>
                <c:pt idx="99">
                  <c:v>10.899999999999979</c:v>
                </c:pt>
                <c:pt idx="100">
                  <c:v>10.999999999999979</c:v>
                </c:pt>
                <c:pt idx="101">
                  <c:v>11.099999999999978</c:v>
                </c:pt>
                <c:pt idx="102">
                  <c:v>11.199999999999978</c:v>
                </c:pt>
                <c:pt idx="103">
                  <c:v>11.299999999999978</c:v>
                </c:pt>
                <c:pt idx="104">
                  <c:v>11.399999999999977</c:v>
                </c:pt>
                <c:pt idx="105">
                  <c:v>11.499999999999977</c:v>
                </c:pt>
                <c:pt idx="106">
                  <c:v>11.599999999999977</c:v>
                </c:pt>
                <c:pt idx="107">
                  <c:v>11.699999999999976</c:v>
                </c:pt>
                <c:pt idx="108">
                  <c:v>11.799999999999976</c:v>
                </c:pt>
                <c:pt idx="109">
                  <c:v>11.899999999999975</c:v>
                </c:pt>
                <c:pt idx="110">
                  <c:v>11.999999999999975</c:v>
                </c:pt>
                <c:pt idx="111">
                  <c:v>12.099999999999975</c:v>
                </c:pt>
                <c:pt idx="112">
                  <c:v>12.199999999999974</c:v>
                </c:pt>
                <c:pt idx="113">
                  <c:v>12.299999999999974</c:v>
                </c:pt>
                <c:pt idx="114">
                  <c:v>12.399999999999974</c:v>
                </c:pt>
                <c:pt idx="115">
                  <c:v>12.499999999999973</c:v>
                </c:pt>
                <c:pt idx="116">
                  <c:v>12.599999999999973</c:v>
                </c:pt>
                <c:pt idx="117">
                  <c:v>12.699999999999973</c:v>
                </c:pt>
                <c:pt idx="118">
                  <c:v>12.799999999999972</c:v>
                </c:pt>
                <c:pt idx="119">
                  <c:v>12.899999999999972</c:v>
                </c:pt>
                <c:pt idx="120">
                  <c:v>12.999999999999972</c:v>
                </c:pt>
                <c:pt idx="121">
                  <c:v>13.099999999999971</c:v>
                </c:pt>
                <c:pt idx="122">
                  <c:v>13.199999999999971</c:v>
                </c:pt>
                <c:pt idx="123">
                  <c:v>13.299999999999971</c:v>
                </c:pt>
                <c:pt idx="124">
                  <c:v>13.39999999999997</c:v>
                </c:pt>
                <c:pt idx="125">
                  <c:v>13.49999999999997</c:v>
                </c:pt>
                <c:pt idx="126">
                  <c:v>13.599999999999969</c:v>
                </c:pt>
                <c:pt idx="127">
                  <c:v>13.699999999999969</c:v>
                </c:pt>
                <c:pt idx="128">
                  <c:v>13.799999999999969</c:v>
                </c:pt>
                <c:pt idx="129">
                  <c:v>13.899999999999968</c:v>
                </c:pt>
                <c:pt idx="130">
                  <c:v>13.999999999999968</c:v>
                </c:pt>
                <c:pt idx="131">
                  <c:v>14.099999999999968</c:v>
                </c:pt>
                <c:pt idx="132">
                  <c:v>14.199999999999967</c:v>
                </c:pt>
                <c:pt idx="133">
                  <c:v>14.299999999999967</c:v>
                </c:pt>
                <c:pt idx="134">
                  <c:v>14.399999999999967</c:v>
                </c:pt>
                <c:pt idx="135">
                  <c:v>14.499999999999966</c:v>
                </c:pt>
                <c:pt idx="136">
                  <c:v>14.599999999999966</c:v>
                </c:pt>
                <c:pt idx="137">
                  <c:v>14.699999999999966</c:v>
                </c:pt>
                <c:pt idx="138">
                  <c:v>14.799999999999965</c:v>
                </c:pt>
                <c:pt idx="139">
                  <c:v>14.899999999999965</c:v>
                </c:pt>
                <c:pt idx="140">
                  <c:v>14.999999999999964</c:v>
                </c:pt>
                <c:pt idx="141">
                  <c:v>15.099999999999964</c:v>
                </c:pt>
                <c:pt idx="142">
                  <c:v>15.199999999999964</c:v>
                </c:pt>
                <c:pt idx="143">
                  <c:v>15.299999999999963</c:v>
                </c:pt>
              </c:numCache>
            </c:numRef>
          </c:xVal>
          <c:yVal>
            <c:numRef>
              <c:f>'Ag-tiossulfato'!$AC$45:$AC$188</c:f>
              <c:numCache>
                <c:formatCode>0.000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576-4708-A494-6B508BF387E6}"/>
            </c:ext>
          </c:extLst>
        </c:ser>
        <c:ser>
          <c:idx val="3"/>
          <c:order val="3"/>
          <c:tx>
            <c:strRef>
              <c:f>'Ag-tiossulfato'!$AD$44</c:f>
              <c:strCache>
                <c:ptCount val="1"/>
                <c:pt idx="0">
                  <c:v>b4 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'Ag-tiossulfato'!$Z$45:$Z$188</c:f>
              <c:numCache>
                <c:formatCode>General</c:formatCode>
                <c:ptCount val="144"/>
                <c:pt idx="0">
                  <c:v>1</c:v>
                </c:pt>
                <c:pt idx="1">
                  <c:v>1.1000000000000001</c:v>
                </c:pt>
                <c:pt idx="2">
                  <c:v>1.2000000000000002</c:v>
                </c:pt>
                <c:pt idx="3">
                  <c:v>1.3000000000000003</c:v>
                </c:pt>
                <c:pt idx="4">
                  <c:v>1.4000000000000004</c:v>
                </c:pt>
                <c:pt idx="5">
                  <c:v>1.5000000000000004</c:v>
                </c:pt>
                <c:pt idx="6">
                  <c:v>1.6000000000000005</c:v>
                </c:pt>
                <c:pt idx="7">
                  <c:v>1.7000000000000006</c:v>
                </c:pt>
                <c:pt idx="8">
                  <c:v>1.8000000000000007</c:v>
                </c:pt>
                <c:pt idx="9">
                  <c:v>1.9000000000000008</c:v>
                </c:pt>
                <c:pt idx="10">
                  <c:v>2.0000000000000009</c:v>
                </c:pt>
                <c:pt idx="11">
                  <c:v>2.100000000000001</c:v>
                </c:pt>
                <c:pt idx="12">
                  <c:v>2.2000000000000011</c:v>
                </c:pt>
                <c:pt idx="13">
                  <c:v>2.3000000000000012</c:v>
                </c:pt>
                <c:pt idx="14">
                  <c:v>2.4000000000000012</c:v>
                </c:pt>
                <c:pt idx="15">
                  <c:v>2.5000000000000013</c:v>
                </c:pt>
                <c:pt idx="16">
                  <c:v>2.6000000000000014</c:v>
                </c:pt>
                <c:pt idx="17">
                  <c:v>2.7000000000000015</c:v>
                </c:pt>
                <c:pt idx="18">
                  <c:v>2.8000000000000016</c:v>
                </c:pt>
                <c:pt idx="19">
                  <c:v>2.9000000000000017</c:v>
                </c:pt>
                <c:pt idx="20">
                  <c:v>3.0000000000000018</c:v>
                </c:pt>
                <c:pt idx="21">
                  <c:v>3.1000000000000019</c:v>
                </c:pt>
                <c:pt idx="22">
                  <c:v>3.200000000000002</c:v>
                </c:pt>
                <c:pt idx="23">
                  <c:v>3.300000000000002</c:v>
                </c:pt>
                <c:pt idx="24">
                  <c:v>3.4000000000000021</c:v>
                </c:pt>
                <c:pt idx="25">
                  <c:v>3.5000000000000022</c:v>
                </c:pt>
                <c:pt idx="26">
                  <c:v>3.6000000000000023</c:v>
                </c:pt>
                <c:pt idx="27">
                  <c:v>3.7000000000000024</c:v>
                </c:pt>
                <c:pt idx="28">
                  <c:v>3.8000000000000025</c:v>
                </c:pt>
                <c:pt idx="29">
                  <c:v>3.9000000000000026</c:v>
                </c:pt>
                <c:pt idx="30">
                  <c:v>4.0000000000000027</c:v>
                </c:pt>
                <c:pt idx="31">
                  <c:v>4.1000000000000023</c:v>
                </c:pt>
                <c:pt idx="32">
                  <c:v>4.200000000000002</c:v>
                </c:pt>
                <c:pt idx="33">
                  <c:v>4.3000000000000016</c:v>
                </c:pt>
                <c:pt idx="34">
                  <c:v>4.4000000000000012</c:v>
                </c:pt>
                <c:pt idx="35">
                  <c:v>4.5000000000000009</c:v>
                </c:pt>
                <c:pt idx="36">
                  <c:v>4.6000000000000005</c:v>
                </c:pt>
                <c:pt idx="37">
                  <c:v>4.7</c:v>
                </c:pt>
                <c:pt idx="38">
                  <c:v>4.8</c:v>
                </c:pt>
                <c:pt idx="39">
                  <c:v>4.8999999999999995</c:v>
                </c:pt>
                <c:pt idx="40">
                  <c:v>4.9999999999999991</c:v>
                </c:pt>
                <c:pt idx="41">
                  <c:v>5.0999999999999988</c:v>
                </c:pt>
                <c:pt idx="42">
                  <c:v>5.1999999999999984</c:v>
                </c:pt>
                <c:pt idx="43">
                  <c:v>5.299999999999998</c:v>
                </c:pt>
                <c:pt idx="44">
                  <c:v>5.3999999999999977</c:v>
                </c:pt>
                <c:pt idx="45">
                  <c:v>5.4999999999999973</c:v>
                </c:pt>
                <c:pt idx="46">
                  <c:v>5.599999999999997</c:v>
                </c:pt>
                <c:pt idx="47">
                  <c:v>5.6999999999999966</c:v>
                </c:pt>
                <c:pt idx="48">
                  <c:v>5.7999999999999963</c:v>
                </c:pt>
                <c:pt idx="49">
                  <c:v>5.8999999999999959</c:v>
                </c:pt>
                <c:pt idx="50">
                  <c:v>5.9999999999999956</c:v>
                </c:pt>
                <c:pt idx="51">
                  <c:v>6.0999999999999952</c:v>
                </c:pt>
                <c:pt idx="52">
                  <c:v>6.1999999999999948</c:v>
                </c:pt>
                <c:pt idx="53">
                  <c:v>6.2999999999999945</c:v>
                </c:pt>
                <c:pt idx="54">
                  <c:v>6.3999999999999941</c:v>
                </c:pt>
                <c:pt idx="55">
                  <c:v>6.4999999999999938</c:v>
                </c:pt>
                <c:pt idx="56">
                  <c:v>6.5999999999999934</c:v>
                </c:pt>
                <c:pt idx="57">
                  <c:v>6.6999999999999931</c:v>
                </c:pt>
                <c:pt idx="58">
                  <c:v>6.7999999999999927</c:v>
                </c:pt>
                <c:pt idx="59">
                  <c:v>6.8999999999999924</c:v>
                </c:pt>
                <c:pt idx="60">
                  <c:v>6.999999999999992</c:v>
                </c:pt>
                <c:pt idx="61">
                  <c:v>7.0999999999999917</c:v>
                </c:pt>
                <c:pt idx="62">
                  <c:v>7.1999999999999913</c:v>
                </c:pt>
                <c:pt idx="63">
                  <c:v>7.2999999999999909</c:v>
                </c:pt>
                <c:pt idx="64">
                  <c:v>7.3999999999999906</c:v>
                </c:pt>
                <c:pt idx="65">
                  <c:v>7.4999999999999902</c:v>
                </c:pt>
                <c:pt idx="66">
                  <c:v>7.5999999999999899</c:v>
                </c:pt>
                <c:pt idx="67">
                  <c:v>7.6999999999999895</c:v>
                </c:pt>
                <c:pt idx="68">
                  <c:v>7.7999999999999892</c:v>
                </c:pt>
                <c:pt idx="69">
                  <c:v>7.8999999999999888</c:v>
                </c:pt>
                <c:pt idx="70">
                  <c:v>7.9999999999999885</c:v>
                </c:pt>
                <c:pt idx="71">
                  <c:v>8.099999999999989</c:v>
                </c:pt>
                <c:pt idx="72">
                  <c:v>8.1999999999999886</c:v>
                </c:pt>
                <c:pt idx="73">
                  <c:v>8.2999999999999883</c:v>
                </c:pt>
                <c:pt idx="74">
                  <c:v>8.3999999999999879</c:v>
                </c:pt>
                <c:pt idx="75">
                  <c:v>8.4999999999999876</c:v>
                </c:pt>
                <c:pt idx="76">
                  <c:v>8.5999999999999872</c:v>
                </c:pt>
                <c:pt idx="77">
                  <c:v>8.6999999999999869</c:v>
                </c:pt>
                <c:pt idx="78">
                  <c:v>8.7999999999999865</c:v>
                </c:pt>
                <c:pt idx="79">
                  <c:v>8.8999999999999861</c:v>
                </c:pt>
                <c:pt idx="80">
                  <c:v>8.9999999999999858</c:v>
                </c:pt>
                <c:pt idx="81">
                  <c:v>9.0999999999999854</c:v>
                </c:pt>
                <c:pt idx="82">
                  <c:v>9.1999999999999851</c:v>
                </c:pt>
                <c:pt idx="83">
                  <c:v>9.2999999999999847</c:v>
                </c:pt>
                <c:pt idx="84">
                  <c:v>9.3999999999999844</c:v>
                </c:pt>
                <c:pt idx="85">
                  <c:v>9.499999999999984</c:v>
                </c:pt>
                <c:pt idx="86">
                  <c:v>9.5999999999999837</c:v>
                </c:pt>
                <c:pt idx="87">
                  <c:v>9.6999999999999833</c:v>
                </c:pt>
                <c:pt idx="88">
                  <c:v>9.7999999999999829</c:v>
                </c:pt>
                <c:pt idx="89">
                  <c:v>9.8999999999999826</c:v>
                </c:pt>
                <c:pt idx="90">
                  <c:v>9.9999999999999822</c:v>
                </c:pt>
                <c:pt idx="91">
                  <c:v>10.099999999999982</c:v>
                </c:pt>
                <c:pt idx="92">
                  <c:v>10.199999999999982</c:v>
                </c:pt>
                <c:pt idx="93">
                  <c:v>10.299999999999981</c:v>
                </c:pt>
                <c:pt idx="94">
                  <c:v>10.399999999999981</c:v>
                </c:pt>
                <c:pt idx="95">
                  <c:v>10.49999999999998</c:v>
                </c:pt>
                <c:pt idx="96">
                  <c:v>10.59999999999998</c:v>
                </c:pt>
                <c:pt idx="97">
                  <c:v>10.69999999999998</c:v>
                </c:pt>
                <c:pt idx="98">
                  <c:v>10.799999999999979</c:v>
                </c:pt>
                <c:pt idx="99">
                  <c:v>10.899999999999979</c:v>
                </c:pt>
                <c:pt idx="100">
                  <c:v>10.999999999999979</c:v>
                </c:pt>
                <c:pt idx="101">
                  <c:v>11.099999999999978</c:v>
                </c:pt>
                <c:pt idx="102">
                  <c:v>11.199999999999978</c:v>
                </c:pt>
                <c:pt idx="103">
                  <c:v>11.299999999999978</c:v>
                </c:pt>
                <c:pt idx="104">
                  <c:v>11.399999999999977</c:v>
                </c:pt>
                <c:pt idx="105">
                  <c:v>11.499999999999977</c:v>
                </c:pt>
                <c:pt idx="106">
                  <c:v>11.599999999999977</c:v>
                </c:pt>
                <c:pt idx="107">
                  <c:v>11.699999999999976</c:v>
                </c:pt>
                <c:pt idx="108">
                  <c:v>11.799999999999976</c:v>
                </c:pt>
                <c:pt idx="109">
                  <c:v>11.899999999999975</c:v>
                </c:pt>
                <c:pt idx="110">
                  <c:v>11.999999999999975</c:v>
                </c:pt>
                <c:pt idx="111">
                  <c:v>12.099999999999975</c:v>
                </c:pt>
                <c:pt idx="112">
                  <c:v>12.199999999999974</c:v>
                </c:pt>
                <c:pt idx="113">
                  <c:v>12.299999999999974</c:v>
                </c:pt>
                <c:pt idx="114">
                  <c:v>12.399999999999974</c:v>
                </c:pt>
                <c:pt idx="115">
                  <c:v>12.499999999999973</c:v>
                </c:pt>
                <c:pt idx="116">
                  <c:v>12.599999999999973</c:v>
                </c:pt>
                <c:pt idx="117">
                  <c:v>12.699999999999973</c:v>
                </c:pt>
                <c:pt idx="118">
                  <c:v>12.799999999999972</c:v>
                </c:pt>
                <c:pt idx="119">
                  <c:v>12.899999999999972</c:v>
                </c:pt>
                <c:pt idx="120">
                  <c:v>12.999999999999972</c:v>
                </c:pt>
                <c:pt idx="121">
                  <c:v>13.099999999999971</c:v>
                </c:pt>
                <c:pt idx="122">
                  <c:v>13.199999999999971</c:v>
                </c:pt>
                <c:pt idx="123">
                  <c:v>13.299999999999971</c:v>
                </c:pt>
                <c:pt idx="124">
                  <c:v>13.39999999999997</c:v>
                </c:pt>
                <c:pt idx="125">
                  <c:v>13.49999999999997</c:v>
                </c:pt>
                <c:pt idx="126">
                  <c:v>13.599999999999969</c:v>
                </c:pt>
                <c:pt idx="127">
                  <c:v>13.699999999999969</c:v>
                </c:pt>
                <c:pt idx="128">
                  <c:v>13.799999999999969</c:v>
                </c:pt>
                <c:pt idx="129">
                  <c:v>13.899999999999968</c:v>
                </c:pt>
                <c:pt idx="130">
                  <c:v>13.999999999999968</c:v>
                </c:pt>
                <c:pt idx="131">
                  <c:v>14.099999999999968</c:v>
                </c:pt>
                <c:pt idx="132">
                  <c:v>14.199999999999967</c:v>
                </c:pt>
                <c:pt idx="133">
                  <c:v>14.299999999999967</c:v>
                </c:pt>
                <c:pt idx="134">
                  <c:v>14.399999999999967</c:v>
                </c:pt>
                <c:pt idx="135">
                  <c:v>14.499999999999966</c:v>
                </c:pt>
                <c:pt idx="136">
                  <c:v>14.599999999999966</c:v>
                </c:pt>
                <c:pt idx="137">
                  <c:v>14.699999999999966</c:v>
                </c:pt>
                <c:pt idx="138">
                  <c:v>14.799999999999965</c:v>
                </c:pt>
                <c:pt idx="139">
                  <c:v>14.899999999999965</c:v>
                </c:pt>
                <c:pt idx="140">
                  <c:v>14.999999999999964</c:v>
                </c:pt>
                <c:pt idx="141">
                  <c:v>15.099999999999964</c:v>
                </c:pt>
                <c:pt idx="142">
                  <c:v>15.199999999999964</c:v>
                </c:pt>
                <c:pt idx="143">
                  <c:v>15.299999999999963</c:v>
                </c:pt>
              </c:numCache>
            </c:numRef>
          </c:xVal>
          <c:yVal>
            <c:numRef>
              <c:f>'Ag-tiossulfato'!$AD$45:$AD$188</c:f>
              <c:numCache>
                <c:formatCode>0.000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576-4708-A494-6B508BF387E6}"/>
            </c:ext>
          </c:extLst>
        </c:ser>
        <c:ser>
          <c:idx val="4"/>
          <c:order val="4"/>
          <c:tx>
            <c:strRef>
              <c:f>'Ag-tiossulfato'!$AE$44</c:f>
              <c:strCache>
                <c:ptCount val="1"/>
                <c:pt idx="0">
                  <c:v>b5 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'Ag-tiossulfato'!$Z$45:$Z$188</c:f>
              <c:numCache>
                <c:formatCode>General</c:formatCode>
                <c:ptCount val="144"/>
                <c:pt idx="0">
                  <c:v>1</c:v>
                </c:pt>
                <c:pt idx="1">
                  <c:v>1.1000000000000001</c:v>
                </c:pt>
                <c:pt idx="2">
                  <c:v>1.2000000000000002</c:v>
                </c:pt>
                <c:pt idx="3">
                  <c:v>1.3000000000000003</c:v>
                </c:pt>
                <c:pt idx="4">
                  <c:v>1.4000000000000004</c:v>
                </c:pt>
                <c:pt idx="5">
                  <c:v>1.5000000000000004</c:v>
                </c:pt>
                <c:pt idx="6">
                  <c:v>1.6000000000000005</c:v>
                </c:pt>
                <c:pt idx="7">
                  <c:v>1.7000000000000006</c:v>
                </c:pt>
                <c:pt idx="8">
                  <c:v>1.8000000000000007</c:v>
                </c:pt>
                <c:pt idx="9">
                  <c:v>1.9000000000000008</c:v>
                </c:pt>
                <c:pt idx="10">
                  <c:v>2.0000000000000009</c:v>
                </c:pt>
                <c:pt idx="11">
                  <c:v>2.100000000000001</c:v>
                </c:pt>
                <c:pt idx="12">
                  <c:v>2.2000000000000011</c:v>
                </c:pt>
                <c:pt idx="13">
                  <c:v>2.3000000000000012</c:v>
                </c:pt>
                <c:pt idx="14">
                  <c:v>2.4000000000000012</c:v>
                </c:pt>
                <c:pt idx="15">
                  <c:v>2.5000000000000013</c:v>
                </c:pt>
                <c:pt idx="16">
                  <c:v>2.6000000000000014</c:v>
                </c:pt>
                <c:pt idx="17">
                  <c:v>2.7000000000000015</c:v>
                </c:pt>
                <c:pt idx="18">
                  <c:v>2.8000000000000016</c:v>
                </c:pt>
                <c:pt idx="19">
                  <c:v>2.9000000000000017</c:v>
                </c:pt>
                <c:pt idx="20">
                  <c:v>3.0000000000000018</c:v>
                </c:pt>
                <c:pt idx="21">
                  <c:v>3.1000000000000019</c:v>
                </c:pt>
                <c:pt idx="22">
                  <c:v>3.200000000000002</c:v>
                </c:pt>
                <c:pt idx="23">
                  <c:v>3.300000000000002</c:v>
                </c:pt>
                <c:pt idx="24">
                  <c:v>3.4000000000000021</c:v>
                </c:pt>
                <c:pt idx="25">
                  <c:v>3.5000000000000022</c:v>
                </c:pt>
                <c:pt idx="26">
                  <c:v>3.6000000000000023</c:v>
                </c:pt>
                <c:pt idx="27">
                  <c:v>3.7000000000000024</c:v>
                </c:pt>
                <c:pt idx="28">
                  <c:v>3.8000000000000025</c:v>
                </c:pt>
                <c:pt idx="29">
                  <c:v>3.9000000000000026</c:v>
                </c:pt>
                <c:pt idx="30">
                  <c:v>4.0000000000000027</c:v>
                </c:pt>
                <c:pt idx="31">
                  <c:v>4.1000000000000023</c:v>
                </c:pt>
                <c:pt idx="32">
                  <c:v>4.200000000000002</c:v>
                </c:pt>
                <c:pt idx="33">
                  <c:v>4.3000000000000016</c:v>
                </c:pt>
                <c:pt idx="34">
                  <c:v>4.4000000000000012</c:v>
                </c:pt>
                <c:pt idx="35">
                  <c:v>4.5000000000000009</c:v>
                </c:pt>
                <c:pt idx="36">
                  <c:v>4.6000000000000005</c:v>
                </c:pt>
                <c:pt idx="37">
                  <c:v>4.7</c:v>
                </c:pt>
                <c:pt idx="38">
                  <c:v>4.8</c:v>
                </c:pt>
                <c:pt idx="39">
                  <c:v>4.8999999999999995</c:v>
                </c:pt>
                <c:pt idx="40">
                  <c:v>4.9999999999999991</c:v>
                </c:pt>
                <c:pt idx="41">
                  <c:v>5.0999999999999988</c:v>
                </c:pt>
                <c:pt idx="42">
                  <c:v>5.1999999999999984</c:v>
                </c:pt>
                <c:pt idx="43">
                  <c:v>5.299999999999998</c:v>
                </c:pt>
                <c:pt idx="44">
                  <c:v>5.3999999999999977</c:v>
                </c:pt>
                <c:pt idx="45">
                  <c:v>5.4999999999999973</c:v>
                </c:pt>
                <c:pt idx="46">
                  <c:v>5.599999999999997</c:v>
                </c:pt>
                <c:pt idx="47">
                  <c:v>5.6999999999999966</c:v>
                </c:pt>
                <c:pt idx="48">
                  <c:v>5.7999999999999963</c:v>
                </c:pt>
                <c:pt idx="49">
                  <c:v>5.8999999999999959</c:v>
                </c:pt>
                <c:pt idx="50">
                  <c:v>5.9999999999999956</c:v>
                </c:pt>
                <c:pt idx="51">
                  <c:v>6.0999999999999952</c:v>
                </c:pt>
                <c:pt idx="52">
                  <c:v>6.1999999999999948</c:v>
                </c:pt>
                <c:pt idx="53">
                  <c:v>6.2999999999999945</c:v>
                </c:pt>
                <c:pt idx="54">
                  <c:v>6.3999999999999941</c:v>
                </c:pt>
                <c:pt idx="55">
                  <c:v>6.4999999999999938</c:v>
                </c:pt>
                <c:pt idx="56">
                  <c:v>6.5999999999999934</c:v>
                </c:pt>
                <c:pt idx="57">
                  <c:v>6.6999999999999931</c:v>
                </c:pt>
                <c:pt idx="58">
                  <c:v>6.7999999999999927</c:v>
                </c:pt>
                <c:pt idx="59">
                  <c:v>6.8999999999999924</c:v>
                </c:pt>
                <c:pt idx="60">
                  <c:v>6.999999999999992</c:v>
                </c:pt>
                <c:pt idx="61">
                  <c:v>7.0999999999999917</c:v>
                </c:pt>
                <c:pt idx="62">
                  <c:v>7.1999999999999913</c:v>
                </c:pt>
                <c:pt idx="63">
                  <c:v>7.2999999999999909</c:v>
                </c:pt>
                <c:pt idx="64">
                  <c:v>7.3999999999999906</c:v>
                </c:pt>
                <c:pt idx="65">
                  <c:v>7.4999999999999902</c:v>
                </c:pt>
                <c:pt idx="66">
                  <c:v>7.5999999999999899</c:v>
                </c:pt>
                <c:pt idx="67">
                  <c:v>7.6999999999999895</c:v>
                </c:pt>
                <c:pt idx="68">
                  <c:v>7.7999999999999892</c:v>
                </c:pt>
                <c:pt idx="69">
                  <c:v>7.8999999999999888</c:v>
                </c:pt>
                <c:pt idx="70">
                  <c:v>7.9999999999999885</c:v>
                </c:pt>
                <c:pt idx="71">
                  <c:v>8.099999999999989</c:v>
                </c:pt>
                <c:pt idx="72">
                  <c:v>8.1999999999999886</c:v>
                </c:pt>
                <c:pt idx="73">
                  <c:v>8.2999999999999883</c:v>
                </c:pt>
                <c:pt idx="74">
                  <c:v>8.3999999999999879</c:v>
                </c:pt>
                <c:pt idx="75">
                  <c:v>8.4999999999999876</c:v>
                </c:pt>
                <c:pt idx="76">
                  <c:v>8.5999999999999872</c:v>
                </c:pt>
                <c:pt idx="77">
                  <c:v>8.6999999999999869</c:v>
                </c:pt>
                <c:pt idx="78">
                  <c:v>8.7999999999999865</c:v>
                </c:pt>
                <c:pt idx="79">
                  <c:v>8.8999999999999861</c:v>
                </c:pt>
                <c:pt idx="80">
                  <c:v>8.9999999999999858</c:v>
                </c:pt>
                <c:pt idx="81">
                  <c:v>9.0999999999999854</c:v>
                </c:pt>
                <c:pt idx="82">
                  <c:v>9.1999999999999851</c:v>
                </c:pt>
                <c:pt idx="83">
                  <c:v>9.2999999999999847</c:v>
                </c:pt>
                <c:pt idx="84">
                  <c:v>9.3999999999999844</c:v>
                </c:pt>
                <c:pt idx="85">
                  <c:v>9.499999999999984</c:v>
                </c:pt>
                <c:pt idx="86">
                  <c:v>9.5999999999999837</c:v>
                </c:pt>
                <c:pt idx="87">
                  <c:v>9.6999999999999833</c:v>
                </c:pt>
                <c:pt idx="88">
                  <c:v>9.7999999999999829</c:v>
                </c:pt>
                <c:pt idx="89">
                  <c:v>9.8999999999999826</c:v>
                </c:pt>
                <c:pt idx="90">
                  <c:v>9.9999999999999822</c:v>
                </c:pt>
                <c:pt idx="91">
                  <c:v>10.099999999999982</c:v>
                </c:pt>
                <c:pt idx="92">
                  <c:v>10.199999999999982</c:v>
                </c:pt>
                <c:pt idx="93">
                  <c:v>10.299999999999981</c:v>
                </c:pt>
                <c:pt idx="94">
                  <c:v>10.399999999999981</c:v>
                </c:pt>
                <c:pt idx="95">
                  <c:v>10.49999999999998</c:v>
                </c:pt>
                <c:pt idx="96">
                  <c:v>10.59999999999998</c:v>
                </c:pt>
                <c:pt idx="97">
                  <c:v>10.69999999999998</c:v>
                </c:pt>
                <c:pt idx="98">
                  <c:v>10.799999999999979</c:v>
                </c:pt>
                <c:pt idx="99">
                  <c:v>10.899999999999979</c:v>
                </c:pt>
                <c:pt idx="100">
                  <c:v>10.999999999999979</c:v>
                </c:pt>
                <c:pt idx="101">
                  <c:v>11.099999999999978</c:v>
                </c:pt>
                <c:pt idx="102">
                  <c:v>11.199999999999978</c:v>
                </c:pt>
                <c:pt idx="103">
                  <c:v>11.299999999999978</c:v>
                </c:pt>
                <c:pt idx="104">
                  <c:v>11.399999999999977</c:v>
                </c:pt>
                <c:pt idx="105">
                  <c:v>11.499999999999977</c:v>
                </c:pt>
                <c:pt idx="106">
                  <c:v>11.599999999999977</c:v>
                </c:pt>
                <c:pt idx="107">
                  <c:v>11.699999999999976</c:v>
                </c:pt>
                <c:pt idx="108">
                  <c:v>11.799999999999976</c:v>
                </c:pt>
                <c:pt idx="109">
                  <c:v>11.899999999999975</c:v>
                </c:pt>
                <c:pt idx="110">
                  <c:v>11.999999999999975</c:v>
                </c:pt>
                <c:pt idx="111">
                  <c:v>12.099999999999975</c:v>
                </c:pt>
                <c:pt idx="112">
                  <c:v>12.199999999999974</c:v>
                </c:pt>
                <c:pt idx="113">
                  <c:v>12.299999999999974</c:v>
                </c:pt>
                <c:pt idx="114">
                  <c:v>12.399999999999974</c:v>
                </c:pt>
                <c:pt idx="115">
                  <c:v>12.499999999999973</c:v>
                </c:pt>
                <c:pt idx="116">
                  <c:v>12.599999999999973</c:v>
                </c:pt>
                <c:pt idx="117">
                  <c:v>12.699999999999973</c:v>
                </c:pt>
                <c:pt idx="118">
                  <c:v>12.799999999999972</c:v>
                </c:pt>
                <c:pt idx="119">
                  <c:v>12.899999999999972</c:v>
                </c:pt>
                <c:pt idx="120">
                  <c:v>12.999999999999972</c:v>
                </c:pt>
                <c:pt idx="121">
                  <c:v>13.099999999999971</c:v>
                </c:pt>
                <c:pt idx="122">
                  <c:v>13.199999999999971</c:v>
                </c:pt>
                <c:pt idx="123">
                  <c:v>13.299999999999971</c:v>
                </c:pt>
                <c:pt idx="124">
                  <c:v>13.39999999999997</c:v>
                </c:pt>
                <c:pt idx="125">
                  <c:v>13.49999999999997</c:v>
                </c:pt>
                <c:pt idx="126">
                  <c:v>13.599999999999969</c:v>
                </c:pt>
                <c:pt idx="127">
                  <c:v>13.699999999999969</c:v>
                </c:pt>
                <c:pt idx="128">
                  <c:v>13.799999999999969</c:v>
                </c:pt>
                <c:pt idx="129">
                  <c:v>13.899999999999968</c:v>
                </c:pt>
                <c:pt idx="130">
                  <c:v>13.999999999999968</c:v>
                </c:pt>
                <c:pt idx="131">
                  <c:v>14.099999999999968</c:v>
                </c:pt>
                <c:pt idx="132">
                  <c:v>14.199999999999967</c:v>
                </c:pt>
                <c:pt idx="133">
                  <c:v>14.299999999999967</c:v>
                </c:pt>
                <c:pt idx="134">
                  <c:v>14.399999999999967</c:v>
                </c:pt>
                <c:pt idx="135">
                  <c:v>14.499999999999966</c:v>
                </c:pt>
                <c:pt idx="136">
                  <c:v>14.599999999999966</c:v>
                </c:pt>
                <c:pt idx="137">
                  <c:v>14.699999999999966</c:v>
                </c:pt>
                <c:pt idx="138">
                  <c:v>14.799999999999965</c:v>
                </c:pt>
                <c:pt idx="139">
                  <c:v>14.899999999999965</c:v>
                </c:pt>
                <c:pt idx="140">
                  <c:v>14.999999999999964</c:v>
                </c:pt>
                <c:pt idx="141">
                  <c:v>15.099999999999964</c:v>
                </c:pt>
                <c:pt idx="142">
                  <c:v>15.199999999999964</c:v>
                </c:pt>
                <c:pt idx="143">
                  <c:v>15.299999999999963</c:v>
                </c:pt>
              </c:numCache>
            </c:numRef>
          </c:xVal>
          <c:yVal>
            <c:numRef>
              <c:f>'Ag-tiossulfato'!$AE$45:$AE$188</c:f>
              <c:numCache>
                <c:formatCode>0.000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D576-4708-A494-6B508BF387E6}"/>
            </c:ext>
          </c:extLst>
        </c:ser>
        <c:ser>
          <c:idx val="5"/>
          <c:order val="5"/>
          <c:tx>
            <c:strRef>
              <c:f>'Ag-tiossulfato'!$AF$44</c:f>
              <c:strCache>
                <c:ptCount val="1"/>
                <c:pt idx="0">
                  <c:v>b6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'Ag-tiossulfato'!$Z$45:$Z$188</c:f>
              <c:numCache>
                <c:formatCode>General</c:formatCode>
                <c:ptCount val="144"/>
                <c:pt idx="0">
                  <c:v>1</c:v>
                </c:pt>
                <c:pt idx="1">
                  <c:v>1.1000000000000001</c:v>
                </c:pt>
                <c:pt idx="2">
                  <c:v>1.2000000000000002</c:v>
                </c:pt>
                <c:pt idx="3">
                  <c:v>1.3000000000000003</c:v>
                </c:pt>
                <c:pt idx="4">
                  <c:v>1.4000000000000004</c:v>
                </c:pt>
                <c:pt idx="5">
                  <c:v>1.5000000000000004</c:v>
                </c:pt>
                <c:pt idx="6">
                  <c:v>1.6000000000000005</c:v>
                </c:pt>
                <c:pt idx="7">
                  <c:v>1.7000000000000006</c:v>
                </c:pt>
                <c:pt idx="8">
                  <c:v>1.8000000000000007</c:v>
                </c:pt>
                <c:pt idx="9">
                  <c:v>1.9000000000000008</c:v>
                </c:pt>
                <c:pt idx="10">
                  <c:v>2.0000000000000009</c:v>
                </c:pt>
                <c:pt idx="11">
                  <c:v>2.100000000000001</c:v>
                </c:pt>
                <c:pt idx="12">
                  <c:v>2.2000000000000011</c:v>
                </c:pt>
                <c:pt idx="13">
                  <c:v>2.3000000000000012</c:v>
                </c:pt>
                <c:pt idx="14">
                  <c:v>2.4000000000000012</c:v>
                </c:pt>
                <c:pt idx="15">
                  <c:v>2.5000000000000013</c:v>
                </c:pt>
                <c:pt idx="16">
                  <c:v>2.6000000000000014</c:v>
                </c:pt>
                <c:pt idx="17">
                  <c:v>2.7000000000000015</c:v>
                </c:pt>
                <c:pt idx="18">
                  <c:v>2.8000000000000016</c:v>
                </c:pt>
                <c:pt idx="19">
                  <c:v>2.9000000000000017</c:v>
                </c:pt>
                <c:pt idx="20">
                  <c:v>3.0000000000000018</c:v>
                </c:pt>
                <c:pt idx="21">
                  <c:v>3.1000000000000019</c:v>
                </c:pt>
                <c:pt idx="22">
                  <c:v>3.200000000000002</c:v>
                </c:pt>
                <c:pt idx="23">
                  <c:v>3.300000000000002</c:v>
                </c:pt>
                <c:pt idx="24">
                  <c:v>3.4000000000000021</c:v>
                </c:pt>
                <c:pt idx="25">
                  <c:v>3.5000000000000022</c:v>
                </c:pt>
                <c:pt idx="26">
                  <c:v>3.6000000000000023</c:v>
                </c:pt>
                <c:pt idx="27">
                  <c:v>3.7000000000000024</c:v>
                </c:pt>
                <c:pt idx="28">
                  <c:v>3.8000000000000025</c:v>
                </c:pt>
                <c:pt idx="29">
                  <c:v>3.9000000000000026</c:v>
                </c:pt>
                <c:pt idx="30">
                  <c:v>4.0000000000000027</c:v>
                </c:pt>
                <c:pt idx="31">
                  <c:v>4.1000000000000023</c:v>
                </c:pt>
                <c:pt idx="32">
                  <c:v>4.200000000000002</c:v>
                </c:pt>
                <c:pt idx="33">
                  <c:v>4.3000000000000016</c:v>
                </c:pt>
                <c:pt idx="34">
                  <c:v>4.4000000000000012</c:v>
                </c:pt>
                <c:pt idx="35">
                  <c:v>4.5000000000000009</c:v>
                </c:pt>
                <c:pt idx="36">
                  <c:v>4.6000000000000005</c:v>
                </c:pt>
                <c:pt idx="37">
                  <c:v>4.7</c:v>
                </c:pt>
                <c:pt idx="38">
                  <c:v>4.8</c:v>
                </c:pt>
                <c:pt idx="39">
                  <c:v>4.8999999999999995</c:v>
                </c:pt>
                <c:pt idx="40">
                  <c:v>4.9999999999999991</c:v>
                </c:pt>
                <c:pt idx="41">
                  <c:v>5.0999999999999988</c:v>
                </c:pt>
                <c:pt idx="42">
                  <c:v>5.1999999999999984</c:v>
                </c:pt>
                <c:pt idx="43">
                  <c:v>5.299999999999998</c:v>
                </c:pt>
                <c:pt idx="44">
                  <c:v>5.3999999999999977</c:v>
                </c:pt>
                <c:pt idx="45">
                  <c:v>5.4999999999999973</c:v>
                </c:pt>
                <c:pt idx="46">
                  <c:v>5.599999999999997</c:v>
                </c:pt>
                <c:pt idx="47">
                  <c:v>5.6999999999999966</c:v>
                </c:pt>
                <c:pt idx="48">
                  <c:v>5.7999999999999963</c:v>
                </c:pt>
                <c:pt idx="49">
                  <c:v>5.8999999999999959</c:v>
                </c:pt>
                <c:pt idx="50">
                  <c:v>5.9999999999999956</c:v>
                </c:pt>
                <c:pt idx="51">
                  <c:v>6.0999999999999952</c:v>
                </c:pt>
                <c:pt idx="52">
                  <c:v>6.1999999999999948</c:v>
                </c:pt>
                <c:pt idx="53">
                  <c:v>6.2999999999999945</c:v>
                </c:pt>
                <c:pt idx="54">
                  <c:v>6.3999999999999941</c:v>
                </c:pt>
                <c:pt idx="55">
                  <c:v>6.4999999999999938</c:v>
                </c:pt>
                <c:pt idx="56">
                  <c:v>6.5999999999999934</c:v>
                </c:pt>
                <c:pt idx="57">
                  <c:v>6.6999999999999931</c:v>
                </c:pt>
                <c:pt idx="58">
                  <c:v>6.7999999999999927</c:v>
                </c:pt>
                <c:pt idx="59">
                  <c:v>6.8999999999999924</c:v>
                </c:pt>
                <c:pt idx="60">
                  <c:v>6.999999999999992</c:v>
                </c:pt>
                <c:pt idx="61">
                  <c:v>7.0999999999999917</c:v>
                </c:pt>
                <c:pt idx="62">
                  <c:v>7.1999999999999913</c:v>
                </c:pt>
                <c:pt idx="63">
                  <c:v>7.2999999999999909</c:v>
                </c:pt>
                <c:pt idx="64">
                  <c:v>7.3999999999999906</c:v>
                </c:pt>
                <c:pt idx="65">
                  <c:v>7.4999999999999902</c:v>
                </c:pt>
                <c:pt idx="66">
                  <c:v>7.5999999999999899</c:v>
                </c:pt>
                <c:pt idx="67">
                  <c:v>7.6999999999999895</c:v>
                </c:pt>
                <c:pt idx="68">
                  <c:v>7.7999999999999892</c:v>
                </c:pt>
                <c:pt idx="69">
                  <c:v>7.8999999999999888</c:v>
                </c:pt>
                <c:pt idx="70">
                  <c:v>7.9999999999999885</c:v>
                </c:pt>
                <c:pt idx="71">
                  <c:v>8.099999999999989</c:v>
                </c:pt>
                <c:pt idx="72">
                  <c:v>8.1999999999999886</c:v>
                </c:pt>
                <c:pt idx="73">
                  <c:v>8.2999999999999883</c:v>
                </c:pt>
                <c:pt idx="74">
                  <c:v>8.3999999999999879</c:v>
                </c:pt>
                <c:pt idx="75">
                  <c:v>8.4999999999999876</c:v>
                </c:pt>
                <c:pt idx="76">
                  <c:v>8.5999999999999872</c:v>
                </c:pt>
                <c:pt idx="77">
                  <c:v>8.6999999999999869</c:v>
                </c:pt>
                <c:pt idx="78">
                  <c:v>8.7999999999999865</c:v>
                </c:pt>
                <c:pt idx="79">
                  <c:v>8.8999999999999861</c:v>
                </c:pt>
                <c:pt idx="80">
                  <c:v>8.9999999999999858</c:v>
                </c:pt>
                <c:pt idx="81">
                  <c:v>9.0999999999999854</c:v>
                </c:pt>
                <c:pt idx="82">
                  <c:v>9.1999999999999851</c:v>
                </c:pt>
                <c:pt idx="83">
                  <c:v>9.2999999999999847</c:v>
                </c:pt>
                <c:pt idx="84">
                  <c:v>9.3999999999999844</c:v>
                </c:pt>
                <c:pt idx="85">
                  <c:v>9.499999999999984</c:v>
                </c:pt>
                <c:pt idx="86">
                  <c:v>9.5999999999999837</c:v>
                </c:pt>
                <c:pt idx="87">
                  <c:v>9.6999999999999833</c:v>
                </c:pt>
                <c:pt idx="88">
                  <c:v>9.7999999999999829</c:v>
                </c:pt>
                <c:pt idx="89">
                  <c:v>9.8999999999999826</c:v>
                </c:pt>
                <c:pt idx="90">
                  <c:v>9.9999999999999822</c:v>
                </c:pt>
                <c:pt idx="91">
                  <c:v>10.099999999999982</c:v>
                </c:pt>
                <c:pt idx="92">
                  <c:v>10.199999999999982</c:v>
                </c:pt>
                <c:pt idx="93">
                  <c:v>10.299999999999981</c:v>
                </c:pt>
                <c:pt idx="94">
                  <c:v>10.399999999999981</c:v>
                </c:pt>
                <c:pt idx="95">
                  <c:v>10.49999999999998</c:v>
                </c:pt>
                <c:pt idx="96">
                  <c:v>10.59999999999998</c:v>
                </c:pt>
                <c:pt idx="97">
                  <c:v>10.69999999999998</c:v>
                </c:pt>
                <c:pt idx="98">
                  <c:v>10.799999999999979</c:v>
                </c:pt>
                <c:pt idx="99">
                  <c:v>10.899999999999979</c:v>
                </c:pt>
                <c:pt idx="100">
                  <c:v>10.999999999999979</c:v>
                </c:pt>
                <c:pt idx="101">
                  <c:v>11.099999999999978</c:v>
                </c:pt>
                <c:pt idx="102">
                  <c:v>11.199999999999978</c:v>
                </c:pt>
                <c:pt idx="103">
                  <c:v>11.299999999999978</c:v>
                </c:pt>
                <c:pt idx="104">
                  <c:v>11.399999999999977</c:v>
                </c:pt>
                <c:pt idx="105">
                  <c:v>11.499999999999977</c:v>
                </c:pt>
                <c:pt idx="106">
                  <c:v>11.599999999999977</c:v>
                </c:pt>
                <c:pt idx="107">
                  <c:v>11.699999999999976</c:v>
                </c:pt>
                <c:pt idx="108">
                  <c:v>11.799999999999976</c:v>
                </c:pt>
                <c:pt idx="109">
                  <c:v>11.899999999999975</c:v>
                </c:pt>
                <c:pt idx="110">
                  <c:v>11.999999999999975</c:v>
                </c:pt>
                <c:pt idx="111">
                  <c:v>12.099999999999975</c:v>
                </c:pt>
                <c:pt idx="112">
                  <c:v>12.199999999999974</c:v>
                </c:pt>
                <c:pt idx="113">
                  <c:v>12.299999999999974</c:v>
                </c:pt>
                <c:pt idx="114">
                  <c:v>12.399999999999974</c:v>
                </c:pt>
                <c:pt idx="115">
                  <c:v>12.499999999999973</c:v>
                </c:pt>
                <c:pt idx="116">
                  <c:v>12.599999999999973</c:v>
                </c:pt>
                <c:pt idx="117">
                  <c:v>12.699999999999973</c:v>
                </c:pt>
                <c:pt idx="118">
                  <c:v>12.799999999999972</c:v>
                </c:pt>
                <c:pt idx="119">
                  <c:v>12.899999999999972</c:v>
                </c:pt>
                <c:pt idx="120">
                  <c:v>12.999999999999972</c:v>
                </c:pt>
                <c:pt idx="121">
                  <c:v>13.099999999999971</c:v>
                </c:pt>
                <c:pt idx="122">
                  <c:v>13.199999999999971</c:v>
                </c:pt>
                <c:pt idx="123">
                  <c:v>13.299999999999971</c:v>
                </c:pt>
                <c:pt idx="124">
                  <c:v>13.39999999999997</c:v>
                </c:pt>
                <c:pt idx="125">
                  <c:v>13.49999999999997</c:v>
                </c:pt>
                <c:pt idx="126">
                  <c:v>13.599999999999969</c:v>
                </c:pt>
                <c:pt idx="127">
                  <c:v>13.699999999999969</c:v>
                </c:pt>
                <c:pt idx="128">
                  <c:v>13.799999999999969</c:v>
                </c:pt>
                <c:pt idx="129">
                  <c:v>13.899999999999968</c:v>
                </c:pt>
                <c:pt idx="130">
                  <c:v>13.999999999999968</c:v>
                </c:pt>
                <c:pt idx="131">
                  <c:v>14.099999999999968</c:v>
                </c:pt>
                <c:pt idx="132">
                  <c:v>14.199999999999967</c:v>
                </c:pt>
                <c:pt idx="133">
                  <c:v>14.299999999999967</c:v>
                </c:pt>
                <c:pt idx="134">
                  <c:v>14.399999999999967</c:v>
                </c:pt>
                <c:pt idx="135">
                  <c:v>14.499999999999966</c:v>
                </c:pt>
                <c:pt idx="136">
                  <c:v>14.599999999999966</c:v>
                </c:pt>
                <c:pt idx="137">
                  <c:v>14.699999999999966</c:v>
                </c:pt>
                <c:pt idx="138">
                  <c:v>14.799999999999965</c:v>
                </c:pt>
                <c:pt idx="139">
                  <c:v>14.899999999999965</c:v>
                </c:pt>
                <c:pt idx="140">
                  <c:v>14.999999999999964</c:v>
                </c:pt>
                <c:pt idx="141">
                  <c:v>15.099999999999964</c:v>
                </c:pt>
                <c:pt idx="142">
                  <c:v>15.199999999999964</c:v>
                </c:pt>
                <c:pt idx="143">
                  <c:v>15.299999999999963</c:v>
                </c:pt>
              </c:numCache>
            </c:numRef>
          </c:xVal>
          <c:yVal>
            <c:numRef>
              <c:f>'Ag-tiossulfato'!$AF$45:$AF$188</c:f>
              <c:numCache>
                <c:formatCode>0.000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D576-4708-A494-6B508BF387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5308192"/>
        <c:axId val="413175056"/>
      </c:scatterChart>
      <c:valAx>
        <c:axId val="4653081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pH</a:t>
                </a:r>
              </a:p>
            </c:rich>
          </c:tx>
          <c:layout>
            <c:manualLayout>
              <c:xMode val="edge"/>
              <c:yMode val="edge"/>
              <c:x val="0.46582524059492564"/>
              <c:y val="0.7681474190726159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13175056"/>
        <c:crosses val="autoZero"/>
        <c:crossBetween val="midCat"/>
      </c:valAx>
      <c:valAx>
        <c:axId val="413175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log beta condicional</a:t>
                </a:r>
              </a:p>
              <a:p>
                <a:pPr>
                  <a:defRPr/>
                </a:pPr>
                <a:endParaRPr lang="pt-BR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530819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Symbol" panose="05050102010706020507" pitchFamily="18" charset="2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55378</xdr:colOff>
      <xdr:row>11</xdr:row>
      <xdr:rowOff>11076</xdr:rowOff>
    </xdr:from>
    <xdr:to>
      <xdr:col>6</xdr:col>
      <xdr:colOff>564854</xdr:colOff>
      <xdr:row>25</xdr:row>
      <xdr:rowOff>33227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FA31EB77-310B-4A89-825D-7690FE7215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220921</xdr:colOff>
      <xdr:row>27</xdr:row>
      <xdr:rowOff>136598</xdr:rowOff>
    </xdr:from>
    <xdr:to>
      <xdr:col>18</xdr:col>
      <xdr:colOff>774552</xdr:colOff>
      <xdr:row>42</xdr:row>
      <xdr:rowOff>25399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670C23C8-D265-4CEB-8C0B-F52D281117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246173</xdr:colOff>
      <xdr:row>11</xdr:row>
      <xdr:rowOff>2213</xdr:rowOff>
    </xdr:from>
    <xdr:to>
      <xdr:col>19</xdr:col>
      <xdr:colOff>407581</xdr:colOff>
      <xdr:row>25</xdr:row>
      <xdr:rowOff>441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F8EFF59-C1E2-4B8C-80A5-3C2B5BF734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21</xdr:col>
      <xdr:colOff>23776</xdr:colOff>
      <xdr:row>8</xdr:row>
      <xdr:rowOff>237830</xdr:rowOff>
    </xdr:from>
    <xdr:to>
      <xdr:col>28</xdr:col>
      <xdr:colOff>542702</xdr:colOff>
      <xdr:row>24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1C7D80B6-5A0F-4ED4-BFC2-05F3691B80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45040</xdr:colOff>
      <xdr:row>10</xdr:row>
      <xdr:rowOff>193453</xdr:rowOff>
    </xdr:from>
    <xdr:to>
      <xdr:col>13</xdr:col>
      <xdr:colOff>158380</xdr:colOff>
      <xdr:row>25</xdr:row>
      <xdr:rowOff>11444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E5243D0C-5A47-4DA6-8F82-653618BC74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55378</xdr:colOff>
      <xdr:row>11</xdr:row>
      <xdr:rowOff>11076</xdr:rowOff>
    </xdr:from>
    <xdr:to>
      <xdr:col>6</xdr:col>
      <xdr:colOff>564854</xdr:colOff>
      <xdr:row>25</xdr:row>
      <xdr:rowOff>33227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220921</xdr:colOff>
      <xdr:row>27</xdr:row>
      <xdr:rowOff>136598</xdr:rowOff>
    </xdr:from>
    <xdr:to>
      <xdr:col>18</xdr:col>
      <xdr:colOff>774552</xdr:colOff>
      <xdr:row>42</xdr:row>
      <xdr:rowOff>25399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246173</xdr:colOff>
      <xdr:row>11</xdr:row>
      <xdr:rowOff>2213</xdr:rowOff>
    </xdr:from>
    <xdr:to>
      <xdr:col>19</xdr:col>
      <xdr:colOff>407581</xdr:colOff>
      <xdr:row>25</xdr:row>
      <xdr:rowOff>441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21</xdr:col>
      <xdr:colOff>23776</xdr:colOff>
      <xdr:row>8</xdr:row>
      <xdr:rowOff>237830</xdr:rowOff>
    </xdr:from>
    <xdr:to>
      <xdr:col>28</xdr:col>
      <xdr:colOff>542702</xdr:colOff>
      <xdr:row>24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45040</xdr:colOff>
      <xdr:row>10</xdr:row>
      <xdr:rowOff>193453</xdr:rowOff>
    </xdr:from>
    <xdr:to>
      <xdr:col>13</xdr:col>
      <xdr:colOff>158380</xdr:colOff>
      <xdr:row>25</xdr:row>
      <xdr:rowOff>11444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liente/AppData/Roaming/Microsoft/AddIns/alfa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Plan2"/>
      <sheetName val="Plan3"/>
    </sheetNames>
    <definedNames>
      <definedName name="alfa"/>
      <definedName name="alfamlog"/>
    </defined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628C33-38DF-4B23-9A0D-ADB5ADF20E61}">
  <dimension ref="A1:AF344"/>
  <sheetViews>
    <sheetView tabSelected="1" zoomScale="80" zoomScaleNormal="80" workbookViewId="0">
      <selection activeCell="K2" sqref="K2"/>
    </sheetView>
  </sheetViews>
  <sheetFormatPr defaultRowHeight="15" x14ac:dyDescent="0.25"/>
  <cols>
    <col min="11" max="11" width="12" bestFit="1" customWidth="1"/>
    <col min="12" max="15" width="11.28515625" bestFit="1" customWidth="1"/>
    <col min="16" max="22" width="12.42578125" customWidth="1"/>
  </cols>
  <sheetData>
    <row r="1" spans="1:28" ht="24" thickBot="1" x14ac:dyDescent="0.4">
      <c r="A1" s="33" t="s">
        <v>37</v>
      </c>
      <c r="K1" s="116" t="s">
        <v>58</v>
      </c>
    </row>
    <row r="2" spans="1:28" ht="18.75" customHeight="1" thickBot="1" x14ac:dyDescent="0.3">
      <c r="B2" s="63"/>
      <c r="C2" s="65" t="s">
        <v>28</v>
      </c>
      <c r="D2" s="65" t="s">
        <v>29</v>
      </c>
      <c r="H2" s="4" t="s">
        <v>0</v>
      </c>
      <c r="I2" s="39">
        <v>10</v>
      </c>
    </row>
    <row r="3" spans="1:28" ht="19.5" thickBot="1" x14ac:dyDescent="0.35">
      <c r="A3" s="1"/>
      <c r="B3" s="64"/>
      <c r="C3" s="66"/>
      <c r="D3" s="66"/>
      <c r="F3" t="s">
        <v>46</v>
      </c>
      <c r="H3" s="45" t="s">
        <v>30</v>
      </c>
      <c r="J3" s="1"/>
      <c r="K3" s="1"/>
      <c r="L3" s="1"/>
      <c r="N3" s="1"/>
      <c r="O3" s="1"/>
      <c r="P3" s="1"/>
      <c r="Q3" s="1"/>
      <c r="R3" s="1"/>
      <c r="S3" s="1"/>
      <c r="T3" s="1"/>
      <c r="U3" s="23"/>
      <c r="V3" s="34" t="s">
        <v>39</v>
      </c>
    </row>
    <row r="4" spans="1:28" ht="19.5" thickBot="1" x14ac:dyDescent="0.35">
      <c r="B4" s="5" t="s">
        <v>1</v>
      </c>
      <c r="C4" s="6">
        <f>IF(D4=0,0,LOG(K$5)+LOG(K$6)*E4+D4)</f>
        <v>0</v>
      </c>
      <c r="D4" s="40"/>
      <c r="E4" s="106">
        <v>1</v>
      </c>
      <c r="F4" s="107">
        <f>IF(D4=0,0,C4)</f>
        <v>0</v>
      </c>
      <c r="H4" s="110" t="s">
        <v>20</v>
      </c>
      <c r="I4" s="3"/>
      <c r="J4" s="7" t="s">
        <v>2</v>
      </c>
      <c r="K4" s="8" t="s">
        <v>3</v>
      </c>
      <c r="L4" s="2" t="s">
        <v>4</v>
      </c>
      <c r="M4" s="2" t="s">
        <v>5</v>
      </c>
      <c r="N4" s="2" t="s">
        <v>6</v>
      </c>
      <c r="O4" s="2" t="s">
        <v>7</v>
      </c>
      <c r="P4" s="2" t="s">
        <v>8</v>
      </c>
      <c r="Q4" s="2" t="s">
        <v>9</v>
      </c>
      <c r="R4" s="2" t="s">
        <v>10</v>
      </c>
      <c r="S4" s="3" t="s">
        <v>11</v>
      </c>
      <c r="T4" s="23"/>
      <c r="U4" s="23"/>
      <c r="W4" t="s">
        <v>40</v>
      </c>
      <c r="X4" t="s">
        <v>41</v>
      </c>
      <c r="Y4" t="s">
        <v>42</v>
      </c>
      <c r="Z4" t="s">
        <v>43</v>
      </c>
      <c r="AA4" t="s">
        <v>44</v>
      </c>
      <c r="AB4" t="s">
        <v>45</v>
      </c>
    </row>
    <row r="5" spans="1:28" ht="19.5" thickBot="1" x14ac:dyDescent="0.35">
      <c r="A5" s="1"/>
      <c r="B5" s="9" t="s">
        <v>12</v>
      </c>
      <c r="C5" s="10">
        <f t="shared" ref="C5:C9" si="0">IF(D5=0,0,LOG(K$5)+LOG(K$6)*E5+D5)</f>
        <v>0</v>
      </c>
      <c r="D5" s="41"/>
      <c r="E5" s="106">
        <v>2</v>
      </c>
      <c r="F5" s="107">
        <f>IF(D5=0,0,C5-C4)</f>
        <v>0</v>
      </c>
      <c r="H5" s="46">
        <v>1</v>
      </c>
      <c r="I5" s="43" t="s">
        <v>13</v>
      </c>
      <c r="J5" s="21">
        <v>0</v>
      </c>
      <c r="K5" s="29">
        <f>IF(H5=0,1,[1]!alfa(I2,J5,L5:S5,COUNT(L5:S5)))</f>
        <v>1</v>
      </c>
      <c r="L5" s="24"/>
      <c r="M5" s="25"/>
      <c r="N5" s="25"/>
      <c r="O5" s="26"/>
      <c r="P5" s="26"/>
      <c r="Q5" s="26"/>
      <c r="R5" s="26"/>
      <c r="S5" s="27"/>
      <c r="T5" s="23"/>
      <c r="U5" s="1"/>
      <c r="V5" s="89" t="s">
        <v>20</v>
      </c>
      <c r="W5" s="90">
        <v>1</v>
      </c>
      <c r="X5" s="91">
        <v>1</v>
      </c>
      <c r="Y5" s="91">
        <v>1</v>
      </c>
      <c r="Z5" s="91">
        <v>1</v>
      </c>
      <c r="AA5" s="91">
        <v>1</v>
      </c>
      <c r="AB5" s="92">
        <v>1</v>
      </c>
    </row>
    <row r="6" spans="1:28" ht="19.5" thickBot="1" x14ac:dyDescent="0.35">
      <c r="A6" s="4"/>
      <c r="B6" s="9" t="s">
        <v>14</v>
      </c>
      <c r="C6" s="10">
        <f t="shared" si="0"/>
        <v>0</v>
      </c>
      <c r="D6" s="41"/>
      <c r="E6" s="106">
        <v>3</v>
      </c>
      <c r="F6" s="107">
        <f>IF(D6=0,0,C6-C5)</f>
        <v>0</v>
      </c>
      <c r="H6" s="47">
        <v>1</v>
      </c>
      <c r="I6" s="44" t="s">
        <v>15</v>
      </c>
      <c r="J6" s="12">
        <v>2</v>
      </c>
      <c r="K6" s="29">
        <f>IF(H6=0,1,[1]!alfa(I2,J6,L6:S6,COUNT(L6:S6)))</f>
        <v>0</v>
      </c>
      <c r="L6" s="28"/>
      <c r="M6" s="13"/>
      <c r="N6" s="13"/>
      <c r="O6" s="13"/>
      <c r="P6" s="13"/>
      <c r="Q6" s="13"/>
      <c r="R6" s="13"/>
      <c r="S6" s="14"/>
      <c r="T6" s="23"/>
      <c r="U6" s="1"/>
    </row>
    <row r="7" spans="1:28" ht="19.5" thickBot="1" x14ac:dyDescent="0.35">
      <c r="A7" s="4"/>
      <c r="B7" s="9" t="s">
        <v>16</v>
      </c>
      <c r="C7" s="10">
        <f t="shared" si="0"/>
        <v>0</v>
      </c>
      <c r="D7" s="41"/>
      <c r="E7" s="106">
        <v>4</v>
      </c>
      <c r="F7" s="108">
        <f t="shared" ref="F7:F9" si="1">IF(D7=0,0,C7-C6)</f>
        <v>0</v>
      </c>
      <c r="H7" s="62" t="s">
        <v>47</v>
      </c>
      <c r="I7" s="51"/>
      <c r="J7" s="51"/>
      <c r="K7" s="52"/>
      <c r="L7" s="53"/>
      <c r="M7" s="52"/>
      <c r="N7" s="51"/>
      <c r="O7" s="54"/>
      <c r="Q7" t="s">
        <v>49</v>
      </c>
      <c r="R7" t="s">
        <v>25</v>
      </c>
      <c r="S7" t="s">
        <v>50</v>
      </c>
      <c r="T7" s="109" t="s">
        <v>20</v>
      </c>
      <c r="V7" s="87" t="s">
        <v>21</v>
      </c>
      <c r="W7" s="51"/>
      <c r="X7" s="88">
        <v>0.1</v>
      </c>
    </row>
    <row r="8" spans="1:28" ht="19.5" thickBot="1" x14ac:dyDescent="0.35">
      <c r="A8" s="1"/>
      <c r="B8" s="9" t="s">
        <v>17</v>
      </c>
      <c r="C8" s="10">
        <f t="shared" si="0"/>
        <v>0</v>
      </c>
      <c r="D8" s="41"/>
      <c r="E8" s="106">
        <v>5</v>
      </c>
      <c r="F8" s="108">
        <f t="shared" si="1"/>
        <v>0</v>
      </c>
      <c r="G8" s="115">
        <f>MATCH(G9,A51:A344,1)</f>
        <v>74</v>
      </c>
      <c r="H8" s="55" t="s">
        <v>56</v>
      </c>
      <c r="I8" s="11" t="s">
        <v>22</v>
      </c>
      <c r="J8" s="56" t="s">
        <v>31</v>
      </c>
      <c r="K8" s="56" t="s">
        <v>32</v>
      </c>
      <c r="L8" s="56" t="s">
        <v>33</v>
      </c>
      <c r="M8" s="56" t="s">
        <v>34</v>
      </c>
      <c r="N8" s="56" t="s">
        <v>35</v>
      </c>
      <c r="O8" s="57" t="s">
        <v>36</v>
      </c>
      <c r="Q8" s="94">
        <v>0.01</v>
      </c>
      <c r="R8" s="95">
        <v>0.01</v>
      </c>
      <c r="S8" s="96">
        <f>IF(T8=1,INDEX($A51:$A344,P44,1,1),"               -")</f>
        <v>-1.9999999999999651</v>
      </c>
      <c r="T8" s="111">
        <v>1</v>
      </c>
      <c r="V8" s="83" t="s">
        <v>55</v>
      </c>
      <c r="W8" s="84"/>
      <c r="X8" s="85"/>
    </row>
    <row r="9" spans="1:28" ht="19.5" thickBot="1" x14ac:dyDescent="0.35">
      <c r="A9" s="1"/>
      <c r="B9" s="15" t="s">
        <v>19</v>
      </c>
      <c r="C9" s="16">
        <f t="shared" si="0"/>
        <v>0</v>
      </c>
      <c r="D9" s="49"/>
      <c r="E9" s="106">
        <v>6</v>
      </c>
      <c r="F9" s="108">
        <f t="shared" si="1"/>
        <v>0</v>
      </c>
      <c r="G9" s="114">
        <v>-8.3000000000000007</v>
      </c>
      <c r="H9" s="61">
        <f>INDEX(A51:A344,$G8,1,1)</f>
        <v>-8.3499999999999481</v>
      </c>
      <c r="I9" s="58">
        <f>INDEX(C51:C344,$G8,1,1)</f>
        <v>1</v>
      </c>
      <c r="J9" s="59">
        <f>INDEX(D51:D344,$G8,1,1)</f>
        <v>0</v>
      </c>
      <c r="K9" s="59">
        <f>INDEX(E51:E344,$G8,1,1)</f>
        <v>0</v>
      </c>
      <c r="L9" s="59">
        <f>INDEX(F51:F344,$G8,1,1)</f>
        <v>0</v>
      </c>
      <c r="M9" s="59">
        <f>INDEX(G51:G344,$G8,1,1)</f>
        <v>0</v>
      </c>
      <c r="N9" s="59">
        <f>INDEX(H51:H344,$G8,1,1)</f>
        <v>0</v>
      </c>
      <c r="O9" s="60">
        <f>INDEX(I51:I344,$G8,1,1)</f>
        <v>0</v>
      </c>
      <c r="Q9" s="97">
        <v>0.02</v>
      </c>
      <c r="R9" s="93">
        <v>0.01</v>
      </c>
      <c r="S9" s="98">
        <f>IF(T9=1,INDEX($A51:$A344,Q44,1,1),"               -")</f>
        <v>-1.9999999999999651</v>
      </c>
      <c r="T9" s="112">
        <v>1</v>
      </c>
    </row>
    <row r="10" spans="1:28" ht="16.5" thickBot="1" x14ac:dyDescent="0.3">
      <c r="A10" s="1"/>
      <c r="B10" s="81" t="s">
        <v>51</v>
      </c>
      <c r="C10" s="51"/>
      <c r="D10" s="51"/>
      <c r="E10" s="82">
        <v>0.05</v>
      </c>
      <c r="F10" s="42"/>
      <c r="H10" s="74" t="s">
        <v>20</v>
      </c>
      <c r="I10" s="79">
        <v>1</v>
      </c>
      <c r="J10" s="75">
        <v>1</v>
      </c>
      <c r="K10" s="76">
        <v>1</v>
      </c>
      <c r="L10" s="77">
        <v>1</v>
      </c>
      <c r="M10" s="77">
        <f>IF(D5=0,0,1)</f>
        <v>0</v>
      </c>
      <c r="N10" s="77">
        <v>1</v>
      </c>
      <c r="O10" s="78">
        <v>1</v>
      </c>
      <c r="P10" s="48"/>
      <c r="Q10" s="97">
        <v>0.05</v>
      </c>
      <c r="R10" s="93">
        <v>0.01</v>
      </c>
      <c r="S10" s="98">
        <f>IF(T10=1,INDEX($A51:$A344,R44,1,1),"               -")</f>
        <v>-1.9999999999999651</v>
      </c>
      <c r="T10" s="112">
        <v>1</v>
      </c>
    </row>
    <row r="11" spans="1:28" ht="16.5" thickBot="1" x14ac:dyDescent="0.3">
      <c r="A11" s="1"/>
      <c r="B11" s="83" t="s">
        <v>54</v>
      </c>
      <c r="C11" s="84"/>
      <c r="D11" s="84"/>
      <c r="E11" s="85">
        <v>-12</v>
      </c>
      <c r="Q11" s="99">
        <v>0.1</v>
      </c>
      <c r="R11" s="100">
        <v>0.01</v>
      </c>
      <c r="S11" s="101">
        <f>IF(T11=1,INDEX($A51:$A344,S44,1,1),"               -")</f>
        <v>-1.9999999999999651</v>
      </c>
      <c r="T11" s="113">
        <v>1</v>
      </c>
      <c r="U11" s="35"/>
      <c r="V11" s="35"/>
    </row>
    <row r="12" spans="1:28" ht="18.75" x14ac:dyDescent="0.3">
      <c r="J12" s="1"/>
      <c r="U12" s="36"/>
      <c r="V12" s="36"/>
    </row>
    <row r="13" spans="1:28" x14ac:dyDescent="0.25">
      <c r="U13" s="23"/>
      <c r="V13" s="23"/>
    </row>
    <row r="14" spans="1:28" x14ac:dyDescent="0.25">
      <c r="U14" s="1"/>
      <c r="V14" s="1"/>
      <c r="W14" s="1"/>
      <c r="X14" s="1"/>
      <c r="Y14" s="1"/>
    </row>
    <row r="15" spans="1:28" ht="15.75" thickBot="1" x14ac:dyDescent="0.3">
      <c r="U15" s="22"/>
      <c r="V15" s="22"/>
      <c r="W15" s="17"/>
      <c r="X15" s="18"/>
      <c r="Y15" s="19"/>
    </row>
    <row r="16" spans="1:28" ht="16.5" thickBot="1" x14ac:dyDescent="0.3">
      <c r="P16" s="80"/>
      <c r="U16" s="22"/>
      <c r="V16" s="22"/>
      <c r="W16" s="17"/>
      <c r="X16" s="18"/>
      <c r="Y16" s="19"/>
    </row>
    <row r="17" spans="21:25" x14ac:dyDescent="0.25">
      <c r="U17" s="22"/>
      <c r="V17" s="22"/>
      <c r="W17" s="17"/>
      <c r="X17" s="18"/>
      <c r="Y17" s="19"/>
    </row>
    <row r="18" spans="21:25" x14ac:dyDescent="0.25">
      <c r="U18" s="22"/>
      <c r="V18" s="22"/>
      <c r="W18" s="17"/>
      <c r="X18" s="18"/>
      <c r="Y18" s="19"/>
    </row>
    <row r="19" spans="21:25" x14ac:dyDescent="0.25">
      <c r="U19" s="22"/>
      <c r="V19" s="22"/>
      <c r="W19" s="17"/>
      <c r="X19" s="18"/>
      <c r="Y19" s="19"/>
    </row>
    <row r="20" spans="21:25" x14ac:dyDescent="0.25">
      <c r="U20" s="22"/>
      <c r="V20" s="22"/>
    </row>
    <row r="21" spans="21:25" x14ac:dyDescent="0.25">
      <c r="U21" s="22"/>
      <c r="V21" s="22"/>
    </row>
    <row r="22" spans="21:25" x14ac:dyDescent="0.25">
      <c r="U22" s="22"/>
      <c r="V22" s="22"/>
    </row>
    <row r="23" spans="21:25" x14ac:dyDescent="0.25">
      <c r="U23" s="22"/>
      <c r="V23" s="22"/>
    </row>
    <row r="24" spans="21:25" x14ac:dyDescent="0.25">
      <c r="U24" s="22"/>
      <c r="V24" s="22"/>
    </row>
    <row r="25" spans="21:25" x14ac:dyDescent="0.25">
      <c r="U25" s="22"/>
      <c r="V25" s="22"/>
    </row>
    <row r="26" spans="21:25" x14ac:dyDescent="0.25">
      <c r="U26" s="22"/>
      <c r="V26" s="22"/>
    </row>
    <row r="27" spans="21:25" x14ac:dyDescent="0.25">
      <c r="U27" s="22"/>
      <c r="V27" s="22"/>
    </row>
    <row r="28" spans="21:25" x14ac:dyDescent="0.25">
      <c r="U28" s="22"/>
      <c r="V28" s="22"/>
    </row>
    <row r="29" spans="21:25" x14ac:dyDescent="0.25">
      <c r="U29" s="22"/>
      <c r="V29" s="22"/>
    </row>
    <row r="30" spans="21:25" x14ac:dyDescent="0.25">
      <c r="U30" s="22"/>
      <c r="V30" s="22"/>
    </row>
    <row r="31" spans="21:25" x14ac:dyDescent="0.25">
      <c r="U31" s="22"/>
      <c r="V31" s="22"/>
    </row>
    <row r="32" spans="21:25" x14ac:dyDescent="0.25">
      <c r="U32" s="22"/>
      <c r="V32" s="22"/>
    </row>
    <row r="33" spans="12:32" x14ac:dyDescent="0.25">
      <c r="U33" s="22"/>
      <c r="V33" s="22"/>
    </row>
    <row r="34" spans="12:32" x14ac:dyDescent="0.25">
      <c r="U34" s="22"/>
      <c r="V34" s="22"/>
    </row>
    <row r="35" spans="12:32" x14ac:dyDescent="0.25">
      <c r="U35" s="22"/>
      <c r="V35" s="22"/>
    </row>
    <row r="36" spans="12:32" x14ac:dyDescent="0.25">
      <c r="U36" s="22"/>
      <c r="V36" s="22"/>
    </row>
    <row r="37" spans="12:32" x14ac:dyDescent="0.25">
      <c r="U37" s="22"/>
      <c r="V37" s="22"/>
    </row>
    <row r="38" spans="12:32" x14ac:dyDescent="0.25">
      <c r="U38" s="22"/>
      <c r="V38" s="22"/>
    </row>
    <row r="39" spans="12:32" x14ac:dyDescent="0.25">
      <c r="U39" s="22"/>
      <c r="V39" s="22"/>
    </row>
    <row r="40" spans="12:32" x14ac:dyDescent="0.25">
      <c r="U40" s="22"/>
      <c r="V40" s="22"/>
    </row>
    <row r="41" spans="12:32" x14ac:dyDescent="0.25">
      <c r="U41" s="22"/>
      <c r="V41" s="22"/>
    </row>
    <row r="42" spans="12:32" ht="18.75" x14ac:dyDescent="0.3">
      <c r="U42" s="22"/>
      <c r="V42" s="22"/>
      <c r="Z42" s="34" t="s">
        <v>39</v>
      </c>
    </row>
    <row r="43" spans="12:32" ht="18.75" x14ac:dyDescent="0.3">
      <c r="O43" t="s">
        <v>25</v>
      </c>
      <c r="P43" s="22">
        <f>LOG(P48)</f>
        <v>-2</v>
      </c>
      <c r="Q43" s="22">
        <f>LOG(Q48)</f>
        <v>-2</v>
      </c>
      <c r="R43" s="22">
        <f>LOG(R48)</f>
        <v>-2</v>
      </c>
      <c r="S43" s="22">
        <f>LOG(S48)</f>
        <v>-2</v>
      </c>
      <c r="U43" s="22"/>
      <c r="V43" s="22"/>
      <c r="Z43" s="86"/>
      <c r="AA43">
        <v>1</v>
      </c>
      <c r="AB43">
        <v>2</v>
      </c>
      <c r="AC43">
        <v>3</v>
      </c>
      <c r="AD43">
        <v>4</v>
      </c>
      <c r="AE43">
        <v>5</v>
      </c>
      <c r="AF43">
        <v>6</v>
      </c>
    </row>
    <row r="44" spans="12:32" x14ac:dyDescent="0.25">
      <c r="O44" t="s">
        <v>53</v>
      </c>
      <c r="P44" s="23">
        <f>MATCH(P45,P$51:P$344,0)</f>
        <v>201</v>
      </c>
      <c r="Q44" s="23">
        <f>MATCH(Q45,Q$51:Q$344,0)</f>
        <v>201</v>
      </c>
      <c r="R44" s="23">
        <f>MATCH(R45,R$51:R$344,0)</f>
        <v>201</v>
      </c>
      <c r="S44" s="23">
        <f>MATCH(S45,S$51:S$344,0)</f>
        <v>201</v>
      </c>
      <c r="U44" s="22"/>
      <c r="V44" s="22"/>
      <c r="Z44" t="s">
        <v>0</v>
      </c>
      <c r="AA44" t="s">
        <v>40</v>
      </c>
      <c r="AB44" t="s">
        <v>41</v>
      </c>
      <c r="AC44" t="s">
        <v>42</v>
      </c>
      <c r="AD44" t="s">
        <v>43</v>
      </c>
      <c r="AE44" t="s">
        <v>44</v>
      </c>
      <c r="AF44" t="s">
        <v>45</v>
      </c>
    </row>
    <row r="45" spans="12:32" ht="18.75" x14ac:dyDescent="0.3">
      <c r="O45" t="s">
        <v>52</v>
      </c>
      <c r="P45" s="48">
        <f>MAX(P51:P344)</f>
        <v>15.104671542162059</v>
      </c>
      <c r="Q45" s="48">
        <f>MAX(Q51:Q344)</f>
        <v>15.104671542162059</v>
      </c>
      <c r="R45" s="48">
        <f>MAX(R51:R344)</f>
        <v>15.104671542162059</v>
      </c>
      <c r="S45" s="48">
        <f>MAX(S51:S344)</f>
        <v>15.104671542162059</v>
      </c>
      <c r="U45" s="22"/>
      <c r="V45" s="22"/>
      <c r="Z45" s="31">
        <v>1</v>
      </c>
      <c r="AA45" s="32">
        <f>IF($D$4=0,0,$D$4+LOG([1]!alfa($Z45,$J$5,$L$5:$S$5,COUNT($L$5:$S$5)))+AA$43*LOG([1]!alfa($Z45,$J$6,$L$6:$S$6,COUNT($L$6:$S$6))))</f>
        <v>0</v>
      </c>
      <c r="AB45" s="32">
        <f>IF($D$5=0,0,$D$5+LOG([1]!alfa($Z45,$J$5,$L$5:$S$5,COUNT($L$5:$S$5)))+AB$43*LOG([1]!alfa($Z45,$J$6,$L$6:$S$6,COUNT($L$6:$S$6))))</f>
        <v>0</v>
      </c>
      <c r="AC45" s="32">
        <f>IF($D$6=0,0,$D$6+LOG([1]!alfa($Z45,$J$5,$L$5:$S$5,COUNT($L$5:$S$5)))+AC$43*LOG([1]!alfa($Z45,$J$6,$L$6:$S$6,COUNT($L$6:$S$6))))</f>
        <v>0</v>
      </c>
      <c r="AD45" s="32">
        <f>IF($D$7=0,0,$D$7+LOG([1]!alfa($Z45,$J$5,$L$5:$S$5,COUNT($L$5:$S$5)))+AD$43*LOG([1]!alfa($Z45,$J$6,$L$6:$S$6,COUNT($L$6:$S$6))))</f>
        <v>0</v>
      </c>
      <c r="AE45" s="32">
        <f>IF($D$8=0,0,$D$8+LOG([1]!alfa($Z45,$J$5,$L$5:$S$5,COUNT($L$5:$S$5)))+AE$43*LOG([1]!alfa($Z45,$J$6,$L$6:$S$6,COUNT($L$6:$S$6))))</f>
        <v>0</v>
      </c>
      <c r="AF45" s="32">
        <f>IF($D$9=0,0,$D$9+LOG([1]!alfa($Z45,$J$5,$L$5:$S$5,COUNT($L$5:$S$5)))+AF$43*LOG([1]!alfa($Z45,$J$6,$L$6:$S$6,COUNT($L$6:$S$6))))</f>
        <v>0</v>
      </c>
    </row>
    <row r="46" spans="12:32" ht="15.75" thickBot="1" x14ac:dyDescent="0.3">
      <c r="U46" s="22"/>
      <c r="V46" s="22"/>
      <c r="Z46">
        <f>Z45+X$7</f>
        <v>1.1000000000000001</v>
      </c>
      <c r="AA46" s="32">
        <f>IF($D$4=0,0,$D$4+LOG([1]!alfa($Z46,$J$5,$L$5:$S$5,COUNT($L$5:$S$5)))+AA$43*LOG([1]!alfa($Z46,$J$6,$L$6:$S$6,COUNT($L$6:$S$6))))</f>
        <v>0</v>
      </c>
      <c r="AB46" s="32">
        <f>IF($D$5=0,0,$D$5+LOG([1]!alfa($Z46,$J$5,$L$5:$S$5,COUNT($L$5:$S$5)))+AB$43*LOG([1]!alfa($Z46,$J$6,$L$6:$S$6,COUNT($L$6:$S$6))))</f>
        <v>0</v>
      </c>
      <c r="AC46" s="32">
        <f>IF($D$6=0,0,$D$6+LOG([1]!alfa($Z46,$J$5,$L$5:$S$5,COUNT($L$5:$S$5)))+AC$43*LOG([1]!alfa($Z46,$J$6,$L$6:$S$6,COUNT($L$6:$S$6))))</f>
        <v>0</v>
      </c>
      <c r="AD46" s="32">
        <f>IF($D$7=0,0,$D$7+LOG([1]!alfa($Z46,$J$5,$L$5:$S$5,COUNT($L$5:$S$5)))+AD$43*LOG([1]!alfa($Z46,$J$6,$L$6:$S$6,COUNT($L$6:$S$6))))</f>
        <v>0</v>
      </c>
      <c r="AE46" s="32">
        <f>IF($D$8=0,0,$D$8+LOG([1]!alfa($Z46,$J$5,$L$5:$S$5,COUNT($L$5:$S$5)))+AE$43*LOG([1]!alfa($Z46,$J$6,$L$6:$S$6,COUNT($L$6:$S$6))))</f>
        <v>0</v>
      </c>
      <c r="AF46" s="32">
        <f>IF($D$9=0,0,$D$9+LOG([1]!alfa($Z46,$J$5,$L$5:$S$5,COUNT($L$5:$S$5)))+AF$43*LOG([1]!alfa($Z46,$J$6,$L$6:$S$6,COUNT($L$6:$S$6))))</f>
        <v>0</v>
      </c>
    </row>
    <row r="47" spans="12:32" ht="19.5" thickBot="1" x14ac:dyDescent="0.35">
      <c r="L47" s="67" t="s">
        <v>27</v>
      </c>
      <c r="M47" s="68"/>
      <c r="N47" s="68"/>
      <c r="O47" s="69"/>
      <c r="P47" s="70" t="s">
        <v>25</v>
      </c>
      <c r="Q47" s="71"/>
      <c r="R47" s="71"/>
      <c r="S47" s="72"/>
      <c r="U47" s="22"/>
      <c r="V47" s="22"/>
      <c r="Z47">
        <f>Z46+X$7</f>
        <v>1.2000000000000002</v>
      </c>
      <c r="AA47" s="32">
        <f>IF($D$4=0,0,$D$4+LOG([1]!alfa($Z47,$J$5,$L$5:$S$5,COUNT($L$5:$S$5)))+AA$43*LOG([1]!alfa($Z47,$J$6,$L$6:$S$6,COUNT($L$6:$S$6))))</f>
        <v>0</v>
      </c>
      <c r="AB47" s="32">
        <f>IF($D$5=0,0,$D$5+LOG([1]!alfa($Z47,$J$5,$L$5:$S$5,COUNT($L$5:$S$5)))+AB$43*LOG([1]!alfa($Z47,$J$6,$L$6:$S$6,COUNT($L$6:$S$6))))</f>
        <v>0</v>
      </c>
      <c r="AC47" s="32">
        <f>IF($D$6=0,0,$D$6+LOG([1]!alfa($Z47,$J$5,$L$5:$S$5,COUNT($L$5:$S$5)))+AC$43*LOG([1]!alfa($Z47,$J$6,$L$6:$S$6,COUNT($L$6:$S$6))))</f>
        <v>0</v>
      </c>
      <c r="AD47" s="32">
        <f>IF($D$7=0,0,$D$7+LOG([1]!alfa($Z47,$J$5,$L$5:$S$5,COUNT($L$5:$S$5)))+AD$43*LOG([1]!alfa($Z47,$J$6,$L$6:$S$6,COUNT($L$6:$S$6))))</f>
        <v>0</v>
      </c>
      <c r="AE47" s="32">
        <f>IF($D$8=0,0,$D$8+LOG([1]!alfa($Z47,$J$5,$L$5:$S$5,COUNT($L$5:$S$5)))+AE$43*LOG([1]!alfa($Z47,$J$6,$L$6:$S$6,COUNT($L$6:$S$6))))</f>
        <v>0</v>
      </c>
      <c r="AF47" s="32">
        <f>IF($D$9=0,0,$D$9+LOG([1]!alfa($Z47,$J$5,$L$5:$S$5,COUNT($L$5:$S$5)))+AF$43*LOG([1]!alfa($Z47,$J$6,$L$6:$S$6,COUNT($L$6:$S$6))))</f>
        <v>0</v>
      </c>
    </row>
    <row r="48" spans="12:32" ht="19.5" thickBot="1" x14ac:dyDescent="0.35">
      <c r="L48" s="102">
        <f>Q8</f>
        <v>0.01</v>
      </c>
      <c r="M48" s="103">
        <f>Q9</f>
        <v>0.02</v>
      </c>
      <c r="N48" s="103">
        <f>Q10</f>
        <v>0.05</v>
      </c>
      <c r="O48" s="104">
        <f>Q11</f>
        <v>0.1</v>
      </c>
      <c r="P48" s="102">
        <f>R8</f>
        <v>0.01</v>
      </c>
      <c r="Q48" s="103">
        <f>R9</f>
        <v>0.01</v>
      </c>
      <c r="R48" s="103">
        <f>R10</f>
        <v>0.01</v>
      </c>
      <c r="S48" s="104">
        <f>R11</f>
        <v>0.01</v>
      </c>
      <c r="U48" s="22"/>
      <c r="V48" s="22"/>
      <c r="Z48">
        <f>Z47+X$7</f>
        <v>1.3000000000000003</v>
      </c>
      <c r="AA48" s="32">
        <f>IF($D$4=0,0,$D$4+LOG([1]!alfa($Z48,$J$5,$L$5:$S$5,COUNT($L$5:$S$5)))+AA$43*LOG([1]!alfa($Z48,$J$6,$L$6:$S$6,COUNT($L$6:$S$6))))</f>
        <v>0</v>
      </c>
      <c r="AB48" s="32">
        <f>IF($D$5=0,0,$D$5+LOG([1]!alfa($Z48,$J$5,$L$5:$S$5,COUNT($L$5:$S$5)))+AB$43*LOG([1]!alfa($Z48,$J$6,$L$6:$S$6,COUNT($L$6:$S$6))))</f>
        <v>0</v>
      </c>
      <c r="AC48" s="32">
        <f>IF($D$6=0,0,$D$6+LOG([1]!alfa($Z48,$J$5,$L$5:$S$5,COUNT($L$5:$S$5)))+AC$43*LOG([1]!alfa($Z48,$J$6,$L$6:$S$6,COUNT($L$6:$S$6))))</f>
        <v>0</v>
      </c>
      <c r="AD48" s="32">
        <f>IF($D$7=0,0,$D$7+LOG([1]!alfa($Z48,$J$5,$L$5:$S$5,COUNT($L$5:$S$5)))+AD$43*LOG([1]!alfa($Z48,$J$6,$L$6:$S$6,COUNT($L$6:$S$6))))</f>
        <v>0</v>
      </c>
      <c r="AE48" s="32">
        <f>IF($D$8=0,0,$D$8+LOG([1]!alfa($Z48,$J$5,$L$5:$S$5,COUNT($L$5:$S$5)))+AE$43*LOG([1]!alfa($Z48,$J$6,$L$6:$S$6,COUNT($L$6:$S$6))))</f>
        <v>0</v>
      </c>
      <c r="AF48" s="32">
        <f>IF($D$9=0,0,$D$9+LOG([1]!alfa($Z48,$J$5,$L$5:$S$5,COUNT($L$5:$S$5)))+AF$43*LOG([1]!alfa($Z48,$J$6,$L$6:$S$6,COUNT($L$6:$S$6))))</f>
        <v>0</v>
      </c>
    </row>
    <row r="49" spans="1:32" x14ac:dyDescent="0.25">
      <c r="A49" s="1"/>
      <c r="B49" s="1"/>
      <c r="C49" s="1" t="s">
        <v>22</v>
      </c>
      <c r="D49" s="30" t="s">
        <v>31</v>
      </c>
      <c r="E49" s="30" t="s">
        <v>32</v>
      </c>
      <c r="F49" s="30" t="s">
        <v>33</v>
      </c>
      <c r="G49" s="30" t="s">
        <v>34</v>
      </c>
      <c r="H49" s="30" t="s">
        <v>35</v>
      </c>
      <c r="I49" s="30" t="s">
        <v>36</v>
      </c>
      <c r="J49" s="1"/>
      <c r="U49" s="22"/>
      <c r="V49" s="22"/>
      <c r="Z49">
        <f>Z48+X$7</f>
        <v>1.4000000000000004</v>
      </c>
      <c r="AA49" s="32">
        <f>IF($D$4=0,0,$D$4+LOG([1]!alfa($Z49,$J$5,$L$5:$S$5,COUNT($L$5:$S$5)))+AA$43*LOG([1]!alfa($Z49,$J$6,$L$6:$S$6,COUNT($L$6:$S$6))))</f>
        <v>0</v>
      </c>
      <c r="AB49" s="32">
        <f>IF($D$5=0,0,$D$5+LOG([1]!alfa($Z49,$J$5,$L$5:$S$5,COUNT($L$5:$S$5)))+AB$43*LOG([1]!alfa($Z49,$J$6,$L$6:$S$6,COUNT($L$6:$S$6))))</f>
        <v>0</v>
      </c>
      <c r="AC49" s="32">
        <f>IF($D$6=0,0,$D$6+LOG([1]!alfa($Z49,$J$5,$L$5:$S$5,COUNT($L$5:$S$5)))+AC$43*LOG([1]!alfa($Z49,$J$6,$L$6:$S$6,COUNT($L$6:$S$6))))</f>
        <v>0</v>
      </c>
      <c r="AD49" s="32">
        <f>IF($D$7=0,0,$D$7+LOG([1]!alfa($Z49,$J$5,$L$5:$S$5,COUNT($L$5:$S$5)))+AD$43*LOG([1]!alfa($Z49,$J$6,$L$6:$S$6,COUNT($L$6:$S$6))))</f>
        <v>0</v>
      </c>
      <c r="AE49" s="32">
        <f>IF($D$8=0,0,$D$8+LOG([1]!alfa($Z49,$J$5,$L$5:$S$5,COUNT($L$5:$S$5)))+AE$43*LOG([1]!alfa($Z49,$J$6,$L$6:$S$6,COUNT($L$6:$S$6))))</f>
        <v>0</v>
      </c>
      <c r="AF49" s="32">
        <f>IF($D$9=0,0,$D$9+LOG([1]!alfa($Z49,$J$5,$L$5:$S$5,COUNT($L$5:$S$5)))+AF$43*LOG([1]!alfa($Z49,$J$6,$L$6:$S$6,COUNT($L$6:$S$6))))</f>
        <v>0</v>
      </c>
    </row>
    <row r="50" spans="1:32" x14ac:dyDescent="0.25">
      <c r="A50" s="1" t="s">
        <v>18</v>
      </c>
      <c r="B50" s="1" t="s">
        <v>23</v>
      </c>
      <c r="C50" s="1"/>
      <c r="D50" s="1">
        <v>1</v>
      </c>
      <c r="E50" s="1">
        <v>2</v>
      </c>
      <c r="F50" s="1">
        <v>3</v>
      </c>
      <c r="G50" s="1">
        <v>4</v>
      </c>
      <c r="H50" s="1">
        <v>5</v>
      </c>
      <c r="I50" s="1">
        <v>6</v>
      </c>
      <c r="J50" t="s">
        <v>57</v>
      </c>
      <c r="K50" t="s">
        <v>38</v>
      </c>
      <c r="L50" s="1" t="s">
        <v>26</v>
      </c>
      <c r="M50" s="1" t="s">
        <v>26</v>
      </c>
      <c r="N50" s="1" t="s">
        <v>26</v>
      </c>
      <c r="O50" s="1" t="s">
        <v>26</v>
      </c>
      <c r="P50" s="1" t="s">
        <v>24</v>
      </c>
      <c r="Q50" s="1" t="s">
        <v>24</v>
      </c>
      <c r="R50" s="1" t="s">
        <v>24</v>
      </c>
      <c r="S50" s="1" t="s">
        <v>24</v>
      </c>
      <c r="T50" s="1"/>
      <c r="U50" s="22"/>
      <c r="V50" s="22"/>
      <c r="Z50">
        <f>Z49+X$7</f>
        <v>1.5000000000000004</v>
      </c>
      <c r="AA50" s="32">
        <f>IF($D$4=0,0,$D$4+LOG([1]!alfa($Z50,$J$5,$L$5:$S$5,COUNT($L$5:$S$5)))+AA$43*LOG([1]!alfa($Z50,$J$6,$L$6:$S$6,COUNT($L$6:$S$6))))</f>
        <v>0</v>
      </c>
      <c r="AB50" s="32">
        <f>IF($D$5=0,0,$D$5+LOG([1]!alfa($Z50,$J$5,$L$5:$S$5,COUNT($L$5:$S$5)))+AB$43*LOG([1]!alfa($Z50,$J$6,$L$6:$S$6,COUNT($L$6:$S$6))))</f>
        <v>0</v>
      </c>
      <c r="AC50" s="32">
        <f>IF($D$6=0,0,$D$6+LOG([1]!alfa($Z50,$J$5,$L$5:$S$5,COUNT($L$5:$S$5)))+AC$43*LOG([1]!alfa($Z50,$J$6,$L$6:$S$6,COUNT($L$6:$S$6))))</f>
        <v>0</v>
      </c>
      <c r="AD50" s="32">
        <f>IF($D$7=0,0,$D$7+LOG([1]!alfa($Z50,$J$5,$L$5:$S$5,COUNT($L$5:$S$5)))+AD$43*LOG([1]!alfa($Z50,$J$6,$L$6:$S$6,COUNT($L$6:$S$6))))</f>
        <v>0</v>
      </c>
      <c r="AE50" s="32">
        <f>IF($D$8=0,0,$D$8+LOG([1]!alfa($Z50,$J$5,$L$5:$S$5,COUNT($L$5:$S$5)))+AE$43*LOG([1]!alfa($Z50,$J$6,$L$6:$S$6,COUNT($L$6:$S$6))))</f>
        <v>0</v>
      </c>
      <c r="AF50" s="32">
        <f>IF($D$9=0,0,$D$9+LOG([1]!alfa($Z50,$J$5,$L$5:$S$5,COUNT($L$5:$S$5)))+AF$43*LOG([1]!alfa($Z50,$J$6,$L$6:$S$6,COUNT($L$6:$S$6))))</f>
        <v>0</v>
      </c>
    </row>
    <row r="51" spans="1:32" ht="21" x14ac:dyDescent="0.35">
      <c r="A51" s="105">
        <f>E11</f>
        <v>-12</v>
      </c>
      <c r="B51" s="20">
        <f t="shared" ref="B51:B114" si="2">10^A51</f>
        <v>9.9999999999999998E-13</v>
      </c>
      <c r="C51" s="20">
        <f>[1]!alfamlog($A51,C$50,$C$4:$C$9,COUNT($D$4:$D$9))*I$10</f>
        <v>1</v>
      </c>
      <c r="D51" s="20">
        <f>[1]!alfamlog($A51,D$50,$C$4:$C$9,COUNT($D$4:$D$9))*J$10</f>
        <v>0</v>
      </c>
      <c r="E51" s="20">
        <f>[1]!alfamlog($A51,E$50,$C$4:$C$9,COUNT($D$4:$D$9))*K$10</f>
        <v>0</v>
      </c>
      <c r="F51" s="20">
        <f>[1]!alfamlog($A51,F$50,$C$4:$C$9,COUNT($D$4:$D$9))*L$10</f>
        <v>0</v>
      </c>
      <c r="G51" s="20">
        <f>[1]!alfamlog($A51,G$50,$C$4:$C$9,COUNT($D$4:$D$9))*M$10</f>
        <v>0</v>
      </c>
      <c r="H51" s="20">
        <f>[1]!alfamlog($A51,H$50,$C$4:$C$9,COUNT($D$4:$D$9))*N$10</f>
        <v>0</v>
      </c>
      <c r="I51" s="20">
        <f>[1]!alfamlog($A51,I$50,$C$4:$C$9,COUNT($D$4:$D$9))*O$10</f>
        <v>0</v>
      </c>
      <c r="K51" s="73">
        <f>(10^L51-B51)/L$48</f>
        <v>0</v>
      </c>
      <c r="L51" s="22">
        <f>LOG(SUMPRODUCT($D51:$I51,$D$50:$I$50)*L$48+$B51)*$T$8</f>
        <v>-12</v>
      </c>
      <c r="M51" s="22">
        <f>LOG(SUMPRODUCT($D51:$I51,$D$50:$I$50)*M$48+$B51)*$T$9</f>
        <v>-12</v>
      </c>
      <c r="N51" s="22">
        <f>LOG(SUMPRODUCT($D51:$I51,$D$50:$I$50)*N$48+$B51)*$T$10</f>
        <v>-12</v>
      </c>
      <c r="O51" s="22">
        <f>LOG(SUMPRODUCT($D51:$I51,$D$50:$I$50)*O$48+$B51)*$T$11</f>
        <v>-12</v>
      </c>
      <c r="P51" s="22">
        <f>-LOG(ABS(P$48-10^L51))*$T$8</f>
        <v>2.0000000000434293</v>
      </c>
      <c r="Q51" s="22">
        <f>-LOG(ABS(Q$48-10^M51))*$T$9</f>
        <v>2.0000000000434293</v>
      </c>
      <c r="R51" s="22">
        <f>-LOG(ABS(R$48-10^N51))*$T$10</f>
        <v>2.0000000000434293</v>
      </c>
      <c r="S51" s="22">
        <f>-LOG(ABS(S$48-10^O51))*$T$11</f>
        <v>2.0000000000434293</v>
      </c>
      <c r="T51" s="22"/>
      <c r="U51" s="22"/>
      <c r="V51" s="22"/>
      <c r="Z51">
        <f>Z50+X$7</f>
        <v>1.6000000000000005</v>
      </c>
      <c r="AA51" s="32">
        <f>IF($D$4=0,0,$D$4+LOG([1]!alfa($Z51,$J$5,$L$5:$S$5,COUNT($L$5:$S$5)))+AA$43*LOG([1]!alfa($Z51,$J$6,$L$6:$S$6,COUNT($L$6:$S$6))))</f>
        <v>0</v>
      </c>
      <c r="AB51" s="32">
        <f>IF($D$5=0,0,$D$5+LOG([1]!alfa($Z51,$J$5,$L$5:$S$5,COUNT($L$5:$S$5)))+AB$43*LOG([1]!alfa($Z51,$J$6,$L$6:$S$6,COUNT($L$6:$S$6))))</f>
        <v>0</v>
      </c>
      <c r="AC51" s="32">
        <f>IF($D$6=0,0,$D$6+LOG([1]!alfa($Z51,$J$5,$L$5:$S$5,COUNT($L$5:$S$5)))+AC$43*LOG([1]!alfa($Z51,$J$6,$L$6:$S$6,COUNT($L$6:$S$6))))</f>
        <v>0</v>
      </c>
      <c r="AD51" s="32">
        <f>IF($D$7=0,0,$D$7+LOG([1]!alfa($Z51,$J$5,$L$5:$S$5,COUNT($L$5:$S$5)))+AD$43*LOG([1]!alfa($Z51,$J$6,$L$6:$S$6,COUNT($L$6:$S$6))))</f>
        <v>0</v>
      </c>
      <c r="AE51" s="32">
        <f>IF($D$8=0,0,$D$8+LOG([1]!alfa($Z51,$J$5,$L$5:$S$5,COUNT($L$5:$S$5)))+AE$43*LOG([1]!alfa($Z51,$J$6,$L$6:$S$6,COUNT($L$6:$S$6))))</f>
        <v>0</v>
      </c>
      <c r="AF51" s="32">
        <f>IF($D$9=0,0,$D$9+LOG([1]!alfa($Z51,$J$5,$L$5:$S$5,COUNT($L$5:$S$5)))+AF$43*LOG([1]!alfa($Z51,$J$6,$L$6:$S$6,COUNT($L$6:$S$6))))</f>
        <v>0</v>
      </c>
    </row>
    <row r="52" spans="1:32" x14ac:dyDescent="0.25">
      <c r="A52" s="1">
        <f>IF(A51+E$10&gt;1,0,A51+E$10)</f>
        <v>-11.95</v>
      </c>
      <c r="B52" s="20">
        <f t="shared" si="2"/>
        <v>1.122018454301964E-12</v>
      </c>
      <c r="C52" s="20">
        <f>[1]!alfamlog($A52,C$50,$C$4:$C$9,COUNT($D$4:$D$9))*I$10</f>
        <v>1</v>
      </c>
      <c r="D52" s="20">
        <f>[1]!alfamlog($A52,D$50,$C$4:$C$9,COUNT($D$4:$D$9))*J$10</f>
        <v>0</v>
      </c>
      <c r="E52" s="20">
        <f>[1]!alfamlog($A52,E$50,$C$4:$C$9,COUNT($D$4:$D$9))*K$10</f>
        <v>0</v>
      </c>
      <c r="F52" s="20">
        <f>[1]!alfamlog($A52,F$50,$C$4:$C$9,COUNT($D$4:$D$9))*L$10</f>
        <v>0</v>
      </c>
      <c r="G52" s="20">
        <f>[1]!alfamlog($A52,G$50,$C$4:$C$9,COUNT($D$4:$D$9))*M$10</f>
        <v>0</v>
      </c>
      <c r="H52" s="20">
        <f>[1]!alfamlog($A52,H$50,$C$4:$C$9,COUNT($D$4:$D$9))*N$10</f>
        <v>0</v>
      </c>
      <c r="I52" s="20">
        <f>[1]!alfamlog($A52,I$50,$C$4:$C$9,COUNT($D$4:$D$9))*O$10</f>
        <v>0</v>
      </c>
      <c r="K52" s="73">
        <f>(10^L52-B52)/L$48</f>
        <v>0</v>
      </c>
      <c r="L52" s="22">
        <f t="shared" ref="L52:L115" si="3">LOG(SUMPRODUCT($D52:$I52,$D$50:$I$50)*L$48+$B52)*$T$8</f>
        <v>-11.95</v>
      </c>
      <c r="M52" s="22">
        <f t="shared" ref="M52:M115" si="4">LOG(SUMPRODUCT($D52:$I52,$D$50:$I$50)*M$48+$B52)*$T$9</f>
        <v>-11.95</v>
      </c>
      <c r="N52" s="22">
        <f t="shared" ref="N52:N115" si="5">LOG(SUMPRODUCT($D52:$I52,$D$50:$I$50)*N$48+$B52)*$T$10</f>
        <v>-11.95</v>
      </c>
      <c r="O52" s="22">
        <f t="shared" ref="O52:O115" si="6">LOG(SUMPRODUCT($D52:$I52,$D$50:$I$50)*O$48+$B52)*$T$11</f>
        <v>-11.95</v>
      </c>
      <c r="P52" s="22">
        <f t="shared" ref="P52:P115" si="7">-LOG(ABS(P$48-10^L52))*$T$8</f>
        <v>2.0000000000487286</v>
      </c>
      <c r="Q52" s="22">
        <f t="shared" ref="Q52:Q115" si="8">-LOG(ABS(Q$48-10^M52))*$T$9</f>
        <v>2.0000000000487286</v>
      </c>
      <c r="R52" s="22">
        <f t="shared" ref="R52:R115" si="9">-LOG(ABS(R$48-10^N52))*$T$10</f>
        <v>2.0000000000487286</v>
      </c>
      <c r="S52" s="22">
        <f t="shared" ref="S52:S115" si="10">-LOG(ABS(S$48-10^O52))*$T$11</f>
        <v>2.0000000000487286</v>
      </c>
      <c r="T52" s="22"/>
      <c r="U52" s="22"/>
      <c r="V52" s="22"/>
      <c r="Z52">
        <f>Z51+X$7</f>
        <v>1.7000000000000006</v>
      </c>
      <c r="AA52" s="32">
        <f>IF($D$4=0,0,$D$4+LOG([1]!alfa($Z52,$J$5,$L$5:$S$5,COUNT($L$5:$S$5)))+AA$43*LOG([1]!alfa($Z52,$J$6,$L$6:$S$6,COUNT($L$6:$S$6))))</f>
        <v>0</v>
      </c>
      <c r="AB52" s="32">
        <f>IF($D$5=0,0,$D$5+LOG([1]!alfa($Z52,$J$5,$L$5:$S$5,COUNT($L$5:$S$5)))+AB$43*LOG([1]!alfa($Z52,$J$6,$L$6:$S$6,COUNT($L$6:$S$6))))</f>
        <v>0</v>
      </c>
      <c r="AC52" s="32">
        <f>IF($D$6=0,0,$D$6+LOG([1]!alfa($Z52,$J$5,$L$5:$S$5,COUNT($L$5:$S$5)))+AC$43*LOG([1]!alfa($Z52,$J$6,$L$6:$S$6,COUNT($L$6:$S$6))))</f>
        <v>0</v>
      </c>
      <c r="AD52" s="32">
        <f>IF($D$7=0,0,$D$7+LOG([1]!alfa($Z52,$J$5,$L$5:$S$5,COUNT($L$5:$S$5)))+AD$43*LOG([1]!alfa($Z52,$J$6,$L$6:$S$6,COUNT($L$6:$S$6))))</f>
        <v>0</v>
      </c>
      <c r="AE52" s="32">
        <f>IF($D$8=0,0,$D$8+LOG([1]!alfa($Z52,$J$5,$L$5:$S$5,COUNT($L$5:$S$5)))+AE$43*LOG([1]!alfa($Z52,$J$6,$L$6:$S$6,COUNT($L$6:$S$6))))</f>
        <v>0</v>
      </c>
      <c r="AF52" s="32">
        <f>IF($D$9=0,0,$D$9+LOG([1]!alfa($Z52,$J$5,$L$5:$S$5,COUNT($L$5:$S$5)))+AF$43*LOG([1]!alfa($Z52,$J$6,$L$6:$S$6,COUNT($L$6:$S$6))))</f>
        <v>0</v>
      </c>
    </row>
    <row r="53" spans="1:32" x14ac:dyDescent="0.25">
      <c r="A53" s="1">
        <f>IF(A52+E$10&gt;1,0,A52+E$10)</f>
        <v>-11.899999999999999</v>
      </c>
      <c r="B53" s="20">
        <f t="shared" si="2"/>
        <v>1.2589254117941673E-12</v>
      </c>
      <c r="C53" s="20">
        <f>[1]!alfamlog($A53,C$50,$C$4:$C$9,COUNT($D$4:$D$9))*I$10</f>
        <v>1</v>
      </c>
      <c r="D53" s="20">
        <f>[1]!alfamlog($A53,D$50,$C$4:$C$9,COUNT($D$4:$D$9))*J$10</f>
        <v>0</v>
      </c>
      <c r="E53" s="20">
        <f>[1]!alfamlog($A53,E$50,$C$4:$C$9,COUNT($D$4:$D$9))*K$10</f>
        <v>0</v>
      </c>
      <c r="F53" s="20">
        <f>[1]!alfamlog($A53,F$50,$C$4:$C$9,COUNT($D$4:$D$9))*L$10</f>
        <v>0</v>
      </c>
      <c r="G53" s="20">
        <f>[1]!alfamlog($A53,G$50,$C$4:$C$9,COUNT($D$4:$D$9))*M$10</f>
        <v>0</v>
      </c>
      <c r="H53" s="20">
        <f>[1]!alfamlog($A53,H$50,$C$4:$C$9,COUNT($D$4:$D$9))*N$10</f>
        <v>0</v>
      </c>
      <c r="I53" s="20">
        <f>[1]!alfamlog($A53,I$50,$C$4:$C$9,COUNT($D$4:$D$9))*O$10</f>
        <v>0</v>
      </c>
      <c r="K53" s="37">
        <f>(10^L53-B53)/L$48</f>
        <v>-4.4428646182047385E-25</v>
      </c>
      <c r="L53" s="22">
        <f t="shared" si="3"/>
        <v>-11.9</v>
      </c>
      <c r="M53" s="22">
        <f t="shared" si="4"/>
        <v>-11.9</v>
      </c>
      <c r="N53" s="22">
        <f t="shared" si="5"/>
        <v>-11.9</v>
      </c>
      <c r="O53" s="22">
        <f t="shared" si="6"/>
        <v>-11.9</v>
      </c>
      <c r="P53" s="22">
        <f t="shared" si="7"/>
        <v>2.0000000000546745</v>
      </c>
      <c r="Q53" s="22">
        <f t="shared" si="8"/>
        <v>2.0000000000546745</v>
      </c>
      <c r="R53" s="22">
        <f t="shared" si="9"/>
        <v>2.0000000000546745</v>
      </c>
      <c r="S53" s="22">
        <f t="shared" si="10"/>
        <v>2.0000000000546745</v>
      </c>
      <c r="T53" s="22"/>
      <c r="U53" s="22"/>
      <c r="V53" s="22"/>
      <c r="Z53">
        <f>Z52+X$7</f>
        <v>1.8000000000000007</v>
      </c>
      <c r="AA53" s="32">
        <f>IF($D$4=0,0,$D$4+LOG([1]!alfa($Z53,$J$5,$L$5:$S$5,COUNT($L$5:$S$5)))+AA$43*LOG([1]!alfa($Z53,$J$6,$L$6:$S$6,COUNT($L$6:$S$6))))</f>
        <v>0</v>
      </c>
      <c r="AB53" s="32">
        <f>IF($D$5=0,0,$D$5+LOG([1]!alfa($Z53,$J$5,$L$5:$S$5,COUNT($L$5:$S$5)))+AB$43*LOG([1]!alfa($Z53,$J$6,$L$6:$S$6,COUNT($L$6:$S$6))))</f>
        <v>0</v>
      </c>
      <c r="AC53" s="32">
        <f>IF($D$6=0,0,$D$6+LOG([1]!alfa($Z53,$J$5,$L$5:$S$5,COUNT($L$5:$S$5)))+AC$43*LOG([1]!alfa($Z53,$J$6,$L$6:$S$6,COUNT($L$6:$S$6))))</f>
        <v>0</v>
      </c>
      <c r="AD53" s="32">
        <f>IF($D$7=0,0,$D$7+LOG([1]!alfa($Z53,$J$5,$L$5:$S$5,COUNT($L$5:$S$5)))+AD$43*LOG([1]!alfa($Z53,$J$6,$L$6:$S$6,COUNT($L$6:$S$6))))</f>
        <v>0</v>
      </c>
      <c r="AE53" s="32">
        <f>IF($D$8=0,0,$D$8+LOG([1]!alfa($Z53,$J$5,$L$5:$S$5,COUNT($L$5:$S$5)))+AE$43*LOG([1]!alfa($Z53,$J$6,$L$6:$S$6,COUNT($L$6:$S$6))))</f>
        <v>0</v>
      </c>
      <c r="AF53" s="32">
        <f>IF($D$9=0,0,$D$9+LOG([1]!alfa($Z53,$J$5,$L$5:$S$5,COUNT($L$5:$S$5)))+AF$43*LOG([1]!alfa($Z53,$J$6,$L$6:$S$6,COUNT($L$6:$S$6))))</f>
        <v>0</v>
      </c>
    </row>
    <row r="54" spans="1:32" x14ac:dyDescent="0.25">
      <c r="A54" s="1">
        <f>IF(A53+E$10&gt;1,0,A53+E$10)</f>
        <v>-11.849999999999998</v>
      </c>
      <c r="B54" s="20">
        <f t="shared" si="2"/>
        <v>1.4125375446227587E-12</v>
      </c>
      <c r="C54" s="20">
        <f>[1]!alfamlog($A54,C$50,$C$4:$C$9,COUNT($D$4:$D$9))*I$10</f>
        <v>1</v>
      </c>
      <c r="D54" s="20">
        <f>[1]!alfamlog($A54,D$50,$C$4:$C$9,COUNT($D$4:$D$9))*J$10</f>
        <v>0</v>
      </c>
      <c r="E54" s="20">
        <f>[1]!alfamlog($A54,E$50,$C$4:$C$9,COUNT($D$4:$D$9))*K$10</f>
        <v>0</v>
      </c>
      <c r="F54" s="20">
        <f>[1]!alfamlog($A54,F$50,$C$4:$C$9,COUNT($D$4:$D$9))*L$10</f>
        <v>0</v>
      </c>
      <c r="G54" s="20">
        <f>[1]!alfamlog($A54,G$50,$C$4:$C$9,COUNT($D$4:$D$9))*M$10</f>
        <v>0</v>
      </c>
      <c r="H54" s="20">
        <f>[1]!alfamlog($A54,H$50,$C$4:$C$9,COUNT($D$4:$D$9))*N$10</f>
        <v>0</v>
      </c>
      <c r="I54" s="20">
        <f>[1]!alfamlog($A54,I$50,$C$4:$C$9,COUNT($D$4:$D$9))*O$10</f>
        <v>0</v>
      </c>
      <c r="K54" s="37">
        <f>(10^L54-B54)/L$48</f>
        <v>0</v>
      </c>
      <c r="L54" s="22">
        <f t="shared" si="3"/>
        <v>-11.849999999999998</v>
      </c>
      <c r="M54" s="22">
        <f t="shared" si="4"/>
        <v>-11.849999999999998</v>
      </c>
      <c r="N54" s="22">
        <f t="shared" si="5"/>
        <v>-11.849999999999998</v>
      </c>
      <c r="O54" s="22">
        <f t="shared" si="6"/>
        <v>-11.849999999999998</v>
      </c>
      <c r="P54" s="22">
        <f t="shared" si="7"/>
        <v>2.0000000000613456</v>
      </c>
      <c r="Q54" s="22">
        <f t="shared" si="8"/>
        <v>2.0000000000613456</v>
      </c>
      <c r="R54" s="22">
        <f t="shared" si="9"/>
        <v>2.0000000000613456</v>
      </c>
      <c r="S54" s="22">
        <f t="shared" si="10"/>
        <v>2.0000000000613456</v>
      </c>
      <c r="T54" s="22"/>
      <c r="U54" s="22"/>
      <c r="V54" s="22"/>
      <c r="Z54">
        <f>Z53+X$7</f>
        <v>1.9000000000000008</v>
      </c>
      <c r="AA54" s="32">
        <f>IF($D$4=0,0,$D$4+LOG([1]!alfa($Z54,$J$5,$L$5:$S$5,COUNT($L$5:$S$5)))+AA$43*LOG([1]!alfa($Z54,$J$6,$L$6:$S$6,COUNT($L$6:$S$6))))</f>
        <v>0</v>
      </c>
      <c r="AB54" s="32">
        <f>IF($D$5=0,0,$D$5+LOG([1]!alfa($Z54,$J$5,$L$5:$S$5,COUNT($L$5:$S$5)))+AB$43*LOG([1]!alfa($Z54,$J$6,$L$6:$S$6,COUNT($L$6:$S$6))))</f>
        <v>0</v>
      </c>
      <c r="AC54" s="32">
        <f>IF($D$6=0,0,$D$6+LOG([1]!alfa($Z54,$J$5,$L$5:$S$5,COUNT($L$5:$S$5)))+AC$43*LOG([1]!alfa($Z54,$J$6,$L$6:$S$6,COUNT($L$6:$S$6))))</f>
        <v>0</v>
      </c>
      <c r="AD54" s="32">
        <f>IF($D$7=0,0,$D$7+LOG([1]!alfa($Z54,$J$5,$L$5:$S$5,COUNT($L$5:$S$5)))+AD$43*LOG([1]!alfa($Z54,$J$6,$L$6:$S$6,COUNT($L$6:$S$6))))</f>
        <v>0</v>
      </c>
      <c r="AE54" s="32">
        <f>IF($D$8=0,0,$D$8+LOG([1]!alfa($Z54,$J$5,$L$5:$S$5,COUNT($L$5:$S$5)))+AE$43*LOG([1]!alfa($Z54,$J$6,$L$6:$S$6,COUNT($L$6:$S$6))))</f>
        <v>0</v>
      </c>
      <c r="AF54" s="32">
        <f>IF($D$9=0,0,$D$9+LOG([1]!alfa($Z54,$J$5,$L$5:$S$5,COUNT($L$5:$S$5)))+AF$43*LOG([1]!alfa($Z54,$J$6,$L$6:$S$6,COUNT($L$6:$S$6))))</f>
        <v>0</v>
      </c>
    </row>
    <row r="55" spans="1:32" x14ac:dyDescent="0.25">
      <c r="A55" s="1">
        <f>IF(A54+E$10&gt;1,0,A54+E$10)</f>
        <v>-11.799999999999997</v>
      </c>
      <c r="B55" s="20">
        <f t="shared" si="2"/>
        <v>1.5848931924611175E-12</v>
      </c>
      <c r="C55" s="20">
        <f>[1]!alfamlog($A55,C$50,$C$4:$C$9,COUNT($D$4:$D$9))*I$10</f>
        <v>1</v>
      </c>
      <c r="D55" s="20">
        <f>[1]!alfamlog($A55,D$50,$C$4:$C$9,COUNT($D$4:$D$9))*J$10</f>
        <v>0</v>
      </c>
      <c r="E55" s="20">
        <f>[1]!alfamlog($A55,E$50,$C$4:$C$9,COUNT($D$4:$D$9))*K$10</f>
        <v>0</v>
      </c>
      <c r="F55" s="20">
        <f>[1]!alfamlog($A55,F$50,$C$4:$C$9,COUNT($D$4:$D$9))*L$10</f>
        <v>0</v>
      </c>
      <c r="G55" s="20">
        <f>[1]!alfamlog($A55,G$50,$C$4:$C$9,COUNT($D$4:$D$9))*M$10</f>
        <v>0</v>
      </c>
      <c r="H55" s="20">
        <f>[1]!alfamlog($A55,H$50,$C$4:$C$9,COUNT($D$4:$D$9))*N$10</f>
        <v>0</v>
      </c>
      <c r="I55" s="20">
        <f>[1]!alfamlog($A55,I$50,$C$4:$C$9,COUNT($D$4:$D$9))*O$10</f>
        <v>0</v>
      </c>
      <c r="K55" s="37">
        <f>(10^L55-B55)/L$48</f>
        <v>-5.4526065768876336E-25</v>
      </c>
      <c r="L55" s="22">
        <f t="shared" si="3"/>
        <v>-11.799999999999999</v>
      </c>
      <c r="M55" s="22">
        <f t="shared" si="4"/>
        <v>-11.799999999999999</v>
      </c>
      <c r="N55" s="22">
        <f t="shared" si="5"/>
        <v>-11.799999999999999</v>
      </c>
      <c r="O55" s="22">
        <f t="shared" si="6"/>
        <v>-11.799999999999999</v>
      </c>
      <c r="P55" s="22">
        <f t="shared" si="7"/>
        <v>2.0000000000688312</v>
      </c>
      <c r="Q55" s="22">
        <f t="shared" si="8"/>
        <v>2.0000000000688312</v>
      </c>
      <c r="R55" s="22">
        <f t="shared" si="9"/>
        <v>2.0000000000688312</v>
      </c>
      <c r="S55" s="22">
        <f t="shared" si="10"/>
        <v>2.0000000000688312</v>
      </c>
      <c r="T55" s="22"/>
      <c r="U55" s="22"/>
      <c r="V55" s="22"/>
      <c r="Z55">
        <f>Z54+X$7</f>
        <v>2.0000000000000009</v>
      </c>
      <c r="AA55" s="32">
        <f>IF($D$4=0,0,$D$4+LOG([1]!alfa($Z55,$J$5,$L$5:$S$5,COUNT($L$5:$S$5)))+AA$43*LOG([1]!alfa($Z55,$J$6,$L$6:$S$6,COUNT($L$6:$S$6))))</f>
        <v>0</v>
      </c>
      <c r="AB55" s="32">
        <f>IF($D$5=0,0,$D$5+LOG([1]!alfa($Z55,$J$5,$L$5:$S$5,COUNT($L$5:$S$5)))+AB$43*LOG([1]!alfa($Z55,$J$6,$L$6:$S$6,COUNT($L$6:$S$6))))</f>
        <v>0</v>
      </c>
      <c r="AC55" s="32">
        <f>IF($D$6=0,0,$D$6+LOG([1]!alfa($Z55,$J$5,$L$5:$S$5,COUNT($L$5:$S$5)))+AC$43*LOG([1]!alfa($Z55,$J$6,$L$6:$S$6,COUNT($L$6:$S$6))))</f>
        <v>0</v>
      </c>
      <c r="AD55" s="32">
        <f>IF($D$7=0,0,$D$7+LOG([1]!alfa($Z55,$J$5,$L$5:$S$5,COUNT($L$5:$S$5)))+AD$43*LOG([1]!alfa($Z55,$J$6,$L$6:$S$6,COUNT($L$6:$S$6))))</f>
        <v>0</v>
      </c>
      <c r="AE55" s="32">
        <f>IF($D$8=0,0,$D$8+LOG([1]!alfa($Z55,$J$5,$L$5:$S$5,COUNT($L$5:$S$5)))+AE$43*LOG([1]!alfa($Z55,$J$6,$L$6:$S$6,COUNT($L$6:$S$6))))</f>
        <v>0</v>
      </c>
      <c r="AF55" s="32">
        <f>IF($D$9=0,0,$D$9+LOG([1]!alfa($Z55,$J$5,$L$5:$S$5,COUNT($L$5:$S$5)))+AF$43*LOG([1]!alfa($Z55,$J$6,$L$6:$S$6,COUNT($L$6:$S$6))))</f>
        <v>0</v>
      </c>
    </row>
    <row r="56" spans="1:32" x14ac:dyDescent="0.25">
      <c r="A56" s="1">
        <f>IF(A55+E$10&gt;1,0,A55+E$10)</f>
        <v>-11.749999999999996</v>
      </c>
      <c r="B56" s="20">
        <f t="shared" si="2"/>
        <v>1.7782794100389327E-12</v>
      </c>
      <c r="C56" s="20">
        <f>[1]!alfamlog($A56,C$50,$C$4:$C$9,COUNT($D$4:$D$9))*I$10</f>
        <v>1</v>
      </c>
      <c r="D56" s="20">
        <f>[1]!alfamlog($A56,D$50,$C$4:$C$9,COUNT($D$4:$D$9))*J$10</f>
        <v>0</v>
      </c>
      <c r="E56" s="20">
        <f>[1]!alfamlog($A56,E$50,$C$4:$C$9,COUNT($D$4:$D$9))*K$10</f>
        <v>0</v>
      </c>
      <c r="F56" s="20">
        <f>[1]!alfamlog($A56,F$50,$C$4:$C$9,COUNT($D$4:$D$9))*L$10</f>
        <v>0</v>
      </c>
      <c r="G56" s="20">
        <f>[1]!alfamlog($A56,G$50,$C$4:$C$9,COUNT($D$4:$D$9))*M$10</f>
        <v>0</v>
      </c>
      <c r="H56" s="20">
        <f>[1]!alfamlog($A56,H$50,$C$4:$C$9,COUNT($D$4:$D$9))*N$10</f>
        <v>0</v>
      </c>
      <c r="I56" s="20">
        <f>[1]!alfamlog($A56,I$50,$C$4:$C$9,COUNT($D$4:$D$9))*O$10</f>
        <v>0</v>
      </c>
      <c r="K56" s="37">
        <f>(10^L56-B56)/L$48</f>
        <v>-6.2604001438339497E-25</v>
      </c>
      <c r="L56" s="22">
        <f t="shared" si="3"/>
        <v>-11.749999999999998</v>
      </c>
      <c r="M56" s="22">
        <f t="shared" si="4"/>
        <v>-11.749999999999998</v>
      </c>
      <c r="N56" s="22">
        <f t="shared" si="5"/>
        <v>-11.749999999999998</v>
      </c>
      <c r="O56" s="22">
        <f t="shared" si="6"/>
        <v>-11.749999999999998</v>
      </c>
      <c r="P56" s="22">
        <f t="shared" si="7"/>
        <v>2.0000000000772298</v>
      </c>
      <c r="Q56" s="22">
        <f t="shared" si="8"/>
        <v>2.0000000000772298</v>
      </c>
      <c r="R56" s="22">
        <f t="shared" si="9"/>
        <v>2.0000000000772298</v>
      </c>
      <c r="S56" s="22">
        <f t="shared" si="10"/>
        <v>2.0000000000772298</v>
      </c>
      <c r="T56" s="22"/>
      <c r="U56" s="22"/>
      <c r="V56" s="22"/>
      <c r="Z56">
        <f>Z55+X$7</f>
        <v>2.100000000000001</v>
      </c>
      <c r="AA56" s="32">
        <f>IF($D$4=0,0,$D$4+LOG([1]!alfa($Z56,$J$5,$L$5:$S$5,COUNT($L$5:$S$5)))+AA$43*LOG([1]!alfa($Z56,$J$6,$L$6:$S$6,COUNT($L$6:$S$6))))</f>
        <v>0</v>
      </c>
      <c r="AB56" s="32">
        <f>IF($D$5=0,0,$D$5+LOG([1]!alfa($Z56,$J$5,$L$5:$S$5,COUNT($L$5:$S$5)))+AB$43*LOG([1]!alfa($Z56,$J$6,$L$6:$S$6,COUNT($L$6:$S$6))))</f>
        <v>0</v>
      </c>
      <c r="AC56" s="32">
        <f>IF($D$6=0,0,$D$6+LOG([1]!alfa($Z56,$J$5,$L$5:$S$5,COUNT($L$5:$S$5)))+AC$43*LOG([1]!alfa($Z56,$J$6,$L$6:$S$6,COUNT($L$6:$S$6))))</f>
        <v>0</v>
      </c>
      <c r="AD56" s="32">
        <f>IF($D$7=0,0,$D$7+LOG([1]!alfa($Z56,$J$5,$L$5:$S$5,COUNT($L$5:$S$5)))+AD$43*LOG([1]!alfa($Z56,$J$6,$L$6:$S$6,COUNT($L$6:$S$6))))</f>
        <v>0</v>
      </c>
      <c r="AE56" s="32">
        <f>IF($D$8=0,0,$D$8+LOG([1]!alfa($Z56,$J$5,$L$5:$S$5,COUNT($L$5:$S$5)))+AE$43*LOG([1]!alfa($Z56,$J$6,$L$6:$S$6,COUNT($L$6:$S$6))))</f>
        <v>0</v>
      </c>
      <c r="AF56" s="32">
        <f>IF($D$9=0,0,$D$9+LOG([1]!alfa($Z56,$J$5,$L$5:$S$5,COUNT($L$5:$S$5)))+AF$43*LOG([1]!alfa($Z56,$J$6,$L$6:$S$6,COUNT($L$6:$S$6))))</f>
        <v>0</v>
      </c>
    </row>
    <row r="57" spans="1:32" x14ac:dyDescent="0.25">
      <c r="A57" s="1">
        <f>IF(A56+E$10&gt;1,0,A56+E$10)</f>
        <v>-11.699999999999996</v>
      </c>
      <c r="B57" s="20">
        <f t="shared" si="2"/>
        <v>1.9952623149688973E-12</v>
      </c>
      <c r="C57" s="20">
        <f>[1]!alfamlog($A57,C$50,$C$4:$C$9,COUNT($D$4:$D$9))*I$10</f>
        <v>1</v>
      </c>
      <c r="D57" s="20">
        <f>[1]!alfamlog($A57,D$50,$C$4:$C$9,COUNT($D$4:$D$9))*J$10</f>
        <v>0</v>
      </c>
      <c r="E57" s="20">
        <f>[1]!alfamlog($A57,E$50,$C$4:$C$9,COUNT($D$4:$D$9))*K$10</f>
        <v>0</v>
      </c>
      <c r="F57" s="20">
        <f>[1]!alfamlog($A57,F$50,$C$4:$C$9,COUNT($D$4:$D$9))*L$10</f>
        <v>0</v>
      </c>
      <c r="G57" s="20">
        <f>[1]!alfamlog($A57,G$50,$C$4:$C$9,COUNT($D$4:$D$9))*M$10</f>
        <v>0</v>
      </c>
      <c r="H57" s="20">
        <f>[1]!alfamlog($A57,H$50,$C$4:$C$9,COUNT($D$4:$D$9))*N$10</f>
        <v>0</v>
      </c>
      <c r="I57" s="20">
        <f>[1]!alfamlog($A57,I$50,$C$4:$C$9,COUNT($D$4:$D$9))*O$10</f>
        <v>0</v>
      </c>
      <c r="K57" s="37">
        <f>(10^L57-B57)/L$48</f>
        <v>0</v>
      </c>
      <c r="L57" s="22">
        <f t="shared" si="3"/>
        <v>-11.699999999999996</v>
      </c>
      <c r="M57" s="22">
        <f t="shared" si="4"/>
        <v>-11.699999999999996</v>
      </c>
      <c r="N57" s="22">
        <f t="shared" si="5"/>
        <v>-11.699999999999996</v>
      </c>
      <c r="O57" s="22">
        <f t="shared" si="6"/>
        <v>-11.699999999999996</v>
      </c>
      <c r="P57" s="22">
        <f t="shared" si="7"/>
        <v>2.0000000000866529</v>
      </c>
      <c r="Q57" s="22">
        <f t="shared" si="8"/>
        <v>2.0000000000866529</v>
      </c>
      <c r="R57" s="22">
        <f t="shared" si="9"/>
        <v>2.0000000000866529</v>
      </c>
      <c r="S57" s="22">
        <f t="shared" si="10"/>
        <v>2.0000000000866529</v>
      </c>
      <c r="T57" s="22"/>
      <c r="U57" s="22"/>
      <c r="V57" s="22"/>
      <c r="Z57">
        <f>Z56+X$7</f>
        <v>2.2000000000000011</v>
      </c>
      <c r="AA57" s="32">
        <f>IF($D$4=0,0,$D$4+LOG([1]!alfa($Z57,$J$5,$L$5:$S$5,COUNT($L$5:$S$5)))+AA$43*LOG([1]!alfa($Z57,$J$6,$L$6:$S$6,COUNT($L$6:$S$6))))</f>
        <v>0</v>
      </c>
      <c r="AB57" s="32">
        <f>IF($D$5=0,0,$D$5+LOG([1]!alfa($Z57,$J$5,$L$5:$S$5,COUNT($L$5:$S$5)))+AB$43*LOG([1]!alfa($Z57,$J$6,$L$6:$S$6,COUNT($L$6:$S$6))))</f>
        <v>0</v>
      </c>
      <c r="AC57" s="32">
        <f>IF($D$6=0,0,$D$6+LOG([1]!alfa($Z57,$J$5,$L$5:$S$5,COUNT($L$5:$S$5)))+AC$43*LOG([1]!alfa($Z57,$J$6,$L$6:$S$6,COUNT($L$6:$S$6))))</f>
        <v>0</v>
      </c>
      <c r="AD57" s="32">
        <f>IF($D$7=0,0,$D$7+LOG([1]!alfa($Z57,$J$5,$L$5:$S$5,COUNT($L$5:$S$5)))+AD$43*LOG([1]!alfa($Z57,$J$6,$L$6:$S$6,COUNT($L$6:$S$6))))</f>
        <v>0</v>
      </c>
      <c r="AE57" s="32">
        <f>IF($D$8=0,0,$D$8+LOG([1]!alfa($Z57,$J$5,$L$5:$S$5,COUNT($L$5:$S$5)))+AE$43*LOG([1]!alfa($Z57,$J$6,$L$6:$S$6,COUNT($L$6:$S$6))))</f>
        <v>0</v>
      </c>
      <c r="AF57" s="32">
        <f>IF($D$9=0,0,$D$9+LOG([1]!alfa($Z57,$J$5,$L$5:$S$5,COUNT($L$5:$S$5)))+AF$43*LOG([1]!alfa($Z57,$J$6,$L$6:$S$6,COUNT($L$6:$S$6))))</f>
        <v>0</v>
      </c>
    </row>
    <row r="58" spans="1:32" x14ac:dyDescent="0.25">
      <c r="A58" s="1">
        <f>IF(A57+E$10&gt;1,0,A57+E$10)</f>
        <v>-11.649999999999995</v>
      </c>
      <c r="B58" s="20">
        <f t="shared" si="2"/>
        <v>2.2387211385683581E-12</v>
      </c>
      <c r="C58" s="20">
        <f>[1]!alfamlog($A58,C$50,$C$4:$C$9,COUNT($D$4:$D$9))*I$10</f>
        <v>1</v>
      </c>
      <c r="D58" s="20">
        <f>[1]!alfamlog($A58,D$50,$C$4:$C$9,COUNT($D$4:$D$9))*J$10</f>
        <v>0</v>
      </c>
      <c r="E58" s="20">
        <f>[1]!alfamlog($A58,E$50,$C$4:$C$9,COUNT($D$4:$D$9))*K$10</f>
        <v>0</v>
      </c>
      <c r="F58" s="20">
        <f>[1]!alfamlog($A58,F$50,$C$4:$C$9,COUNT($D$4:$D$9))*L$10</f>
        <v>0</v>
      </c>
      <c r="G58" s="20">
        <f>[1]!alfamlog($A58,G$50,$C$4:$C$9,COUNT($D$4:$D$9))*M$10</f>
        <v>0</v>
      </c>
      <c r="H58" s="20">
        <f>[1]!alfamlog($A58,H$50,$C$4:$C$9,COUNT($D$4:$D$9))*N$10</f>
        <v>0</v>
      </c>
      <c r="I58" s="20">
        <f>[1]!alfamlog($A58,I$50,$C$4:$C$9,COUNT($D$4:$D$9))*O$10</f>
        <v>0</v>
      </c>
      <c r="K58" s="37">
        <f>(10^L58-B58)/L$48</f>
        <v>-7.6740388859900028E-25</v>
      </c>
      <c r="L58" s="22">
        <f t="shared" si="3"/>
        <v>-11.649999999999997</v>
      </c>
      <c r="M58" s="22">
        <f t="shared" si="4"/>
        <v>-11.649999999999997</v>
      </c>
      <c r="N58" s="22">
        <f t="shared" si="5"/>
        <v>-11.649999999999997</v>
      </c>
      <c r="O58" s="22">
        <f t="shared" si="6"/>
        <v>-11.649999999999997</v>
      </c>
      <c r="P58" s="22">
        <f t="shared" si="7"/>
        <v>2.0000000000972262</v>
      </c>
      <c r="Q58" s="22">
        <f t="shared" si="8"/>
        <v>2.0000000000972262</v>
      </c>
      <c r="R58" s="22">
        <f t="shared" si="9"/>
        <v>2.0000000000972262</v>
      </c>
      <c r="S58" s="22">
        <f t="shared" si="10"/>
        <v>2.0000000000972262</v>
      </c>
      <c r="T58" s="22"/>
      <c r="U58" s="22"/>
      <c r="V58" s="22"/>
      <c r="Z58">
        <f>Z57+X$7</f>
        <v>2.3000000000000012</v>
      </c>
      <c r="AA58" s="32">
        <f>IF($D$4=0,0,$D$4+LOG([1]!alfa($Z58,$J$5,$L$5:$S$5,COUNT($L$5:$S$5)))+AA$43*LOG([1]!alfa($Z58,$J$6,$L$6:$S$6,COUNT($L$6:$S$6))))</f>
        <v>0</v>
      </c>
      <c r="AB58" s="32">
        <f>IF($D$5=0,0,$D$5+LOG([1]!alfa($Z58,$J$5,$L$5:$S$5,COUNT($L$5:$S$5)))+AB$43*LOG([1]!alfa($Z58,$J$6,$L$6:$S$6,COUNT($L$6:$S$6))))</f>
        <v>0</v>
      </c>
      <c r="AC58" s="32">
        <f>IF($D$6=0,0,$D$6+LOG([1]!alfa($Z58,$J$5,$L$5:$S$5,COUNT($L$5:$S$5)))+AC$43*LOG([1]!alfa($Z58,$J$6,$L$6:$S$6,COUNT($L$6:$S$6))))</f>
        <v>0</v>
      </c>
      <c r="AD58" s="32">
        <f>IF($D$7=0,0,$D$7+LOG([1]!alfa($Z58,$J$5,$L$5:$S$5,COUNT($L$5:$S$5)))+AD$43*LOG([1]!alfa($Z58,$J$6,$L$6:$S$6,COUNT($L$6:$S$6))))</f>
        <v>0</v>
      </c>
      <c r="AE58" s="32">
        <f>IF($D$8=0,0,$D$8+LOG([1]!alfa($Z58,$J$5,$L$5:$S$5,COUNT($L$5:$S$5)))+AE$43*LOG([1]!alfa($Z58,$J$6,$L$6:$S$6,COUNT($L$6:$S$6))))</f>
        <v>0</v>
      </c>
      <c r="AF58" s="32">
        <f>IF($D$9=0,0,$D$9+LOG([1]!alfa($Z58,$J$5,$L$5:$S$5,COUNT($L$5:$S$5)))+AF$43*LOG([1]!alfa($Z58,$J$6,$L$6:$S$6,COUNT($L$6:$S$6))))</f>
        <v>0</v>
      </c>
    </row>
    <row r="59" spans="1:32" x14ac:dyDescent="0.25">
      <c r="A59" s="1">
        <f>IF(A58+E$10&gt;1,0,A58+E$10)</f>
        <v>-11.599999999999994</v>
      </c>
      <c r="B59" s="20">
        <f t="shared" si="2"/>
        <v>2.5118864315096086E-12</v>
      </c>
      <c r="C59" s="20">
        <f>[1]!alfamlog($A59,C$50,$C$4:$C$9,COUNT($D$4:$D$9))*I$10</f>
        <v>1</v>
      </c>
      <c r="D59" s="20">
        <f>[1]!alfamlog($A59,D$50,$C$4:$C$9,COUNT($D$4:$D$9))*J$10</f>
        <v>0</v>
      </c>
      <c r="E59" s="20">
        <f>[1]!alfamlog($A59,E$50,$C$4:$C$9,COUNT($D$4:$D$9))*K$10</f>
        <v>0</v>
      </c>
      <c r="F59" s="20">
        <f>[1]!alfamlog($A59,F$50,$C$4:$C$9,COUNT($D$4:$D$9))*L$10</f>
        <v>0</v>
      </c>
      <c r="G59" s="20">
        <f>[1]!alfamlog($A59,G$50,$C$4:$C$9,COUNT($D$4:$D$9))*M$10</f>
        <v>0</v>
      </c>
      <c r="H59" s="20">
        <f>[1]!alfamlog($A59,H$50,$C$4:$C$9,COUNT($D$4:$D$9))*N$10</f>
        <v>0</v>
      </c>
      <c r="I59" s="20">
        <f>[1]!alfamlog($A59,I$50,$C$4:$C$9,COUNT($D$4:$D$9))*O$10</f>
        <v>0</v>
      </c>
      <c r="K59" s="37">
        <f>(10^L59-B59)/L$48</f>
        <v>0</v>
      </c>
      <c r="L59" s="22">
        <f t="shared" si="3"/>
        <v>-11.599999999999994</v>
      </c>
      <c r="M59" s="22">
        <f t="shared" si="4"/>
        <v>-11.599999999999994</v>
      </c>
      <c r="N59" s="22">
        <f t="shared" si="5"/>
        <v>-11.599999999999994</v>
      </c>
      <c r="O59" s="22">
        <f t="shared" si="6"/>
        <v>-11.599999999999994</v>
      </c>
      <c r="P59" s="22">
        <f t="shared" si="7"/>
        <v>2.0000000001090896</v>
      </c>
      <c r="Q59" s="22">
        <f t="shared" si="8"/>
        <v>2.0000000001090896</v>
      </c>
      <c r="R59" s="22">
        <f t="shared" si="9"/>
        <v>2.0000000001090896</v>
      </c>
      <c r="S59" s="22">
        <f t="shared" si="10"/>
        <v>2.0000000001090896</v>
      </c>
      <c r="T59" s="22"/>
      <c r="U59" s="22"/>
      <c r="V59" s="22"/>
      <c r="Z59">
        <f>Z58+X$7</f>
        <v>2.4000000000000012</v>
      </c>
      <c r="AA59" s="32">
        <f>IF($D$4=0,0,$D$4+LOG([1]!alfa($Z59,$J$5,$L$5:$S$5,COUNT($L$5:$S$5)))+AA$43*LOG([1]!alfa($Z59,$J$6,$L$6:$S$6,COUNT($L$6:$S$6))))</f>
        <v>0</v>
      </c>
      <c r="AB59" s="32">
        <f>IF($D$5=0,0,$D$5+LOG([1]!alfa($Z59,$J$5,$L$5:$S$5,COUNT($L$5:$S$5)))+AB$43*LOG([1]!alfa($Z59,$J$6,$L$6:$S$6,COUNT($L$6:$S$6))))</f>
        <v>0</v>
      </c>
      <c r="AC59" s="32">
        <f>IF($D$6=0,0,$D$6+LOG([1]!alfa($Z59,$J$5,$L$5:$S$5,COUNT($L$5:$S$5)))+AC$43*LOG([1]!alfa($Z59,$J$6,$L$6:$S$6,COUNT($L$6:$S$6))))</f>
        <v>0</v>
      </c>
      <c r="AD59" s="32">
        <f>IF($D$7=0,0,$D$7+LOG([1]!alfa($Z59,$J$5,$L$5:$S$5,COUNT($L$5:$S$5)))+AD$43*LOG([1]!alfa($Z59,$J$6,$L$6:$S$6,COUNT($L$6:$S$6))))</f>
        <v>0</v>
      </c>
      <c r="AE59" s="32">
        <f>IF($D$8=0,0,$D$8+LOG([1]!alfa($Z59,$J$5,$L$5:$S$5,COUNT($L$5:$S$5)))+AE$43*LOG([1]!alfa($Z59,$J$6,$L$6:$S$6,COUNT($L$6:$S$6))))</f>
        <v>0</v>
      </c>
      <c r="AF59" s="32">
        <f>IF($D$9=0,0,$D$9+LOG([1]!alfa($Z59,$J$5,$L$5:$S$5,COUNT($L$5:$S$5)))+AF$43*LOG([1]!alfa($Z59,$J$6,$L$6:$S$6,COUNT($L$6:$S$6))))</f>
        <v>0</v>
      </c>
    </row>
    <row r="60" spans="1:32" x14ac:dyDescent="0.25">
      <c r="A60" s="1">
        <f>IF(A59+E$10&gt;1,0,A59+E$10)</f>
        <v>-11.549999999999994</v>
      </c>
      <c r="B60" s="20">
        <f t="shared" si="2"/>
        <v>2.8183829312644844E-12</v>
      </c>
      <c r="C60" s="20">
        <f>[1]!alfamlog($A60,C$50,$C$4:$C$9,COUNT($D$4:$D$9))*I$10</f>
        <v>1</v>
      </c>
      <c r="D60" s="20">
        <f>[1]!alfamlog($A60,D$50,$C$4:$C$9,COUNT($D$4:$D$9))*J$10</f>
        <v>0</v>
      </c>
      <c r="E60" s="20">
        <f>[1]!alfamlog($A60,E$50,$C$4:$C$9,COUNT($D$4:$D$9))*K$10</f>
        <v>0</v>
      </c>
      <c r="F60" s="20">
        <f>[1]!alfamlog($A60,F$50,$C$4:$C$9,COUNT($D$4:$D$9))*L$10</f>
        <v>0</v>
      </c>
      <c r="G60" s="20">
        <f>[1]!alfamlog($A60,G$50,$C$4:$C$9,COUNT($D$4:$D$9))*M$10</f>
        <v>0</v>
      </c>
      <c r="H60" s="20">
        <f>[1]!alfamlog($A60,H$50,$C$4:$C$9,COUNT($D$4:$D$9))*N$10</f>
        <v>0</v>
      </c>
      <c r="I60" s="20">
        <f>[1]!alfamlog($A60,I$50,$C$4:$C$9,COUNT($D$4:$D$9))*O$10</f>
        <v>0</v>
      </c>
      <c r="K60" s="37">
        <f>(10^L60-B60)/L$48</f>
        <v>-1.0097419586828951E-24</v>
      </c>
      <c r="L60" s="22">
        <f t="shared" si="3"/>
        <v>-11.549999999999995</v>
      </c>
      <c r="M60" s="22">
        <f t="shared" si="4"/>
        <v>-11.549999999999995</v>
      </c>
      <c r="N60" s="22">
        <f t="shared" si="5"/>
        <v>-11.549999999999995</v>
      </c>
      <c r="O60" s="22">
        <f t="shared" si="6"/>
        <v>-11.549999999999995</v>
      </c>
      <c r="P60" s="22">
        <f t="shared" si="7"/>
        <v>2.0000000001224008</v>
      </c>
      <c r="Q60" s="22">
        <f t="shared" si="8"/>
        <v>2.0000000001224008</v>
      </c>
      <c r="R60" s="22">
        <f t="shared" si="9"/>
        <v>2.0000000001224008</v>
      </c>
      <c r="S60" s="22">
        <f t="shared" si="10"/>
        <v>2.0000000001224008</v>
      </c>
      <c r="T60" s="22"/>
      <c r="U60" s="22"/>
      <c r="V60" s="22"/>
      <c r="Z60">
        <f>Z59+X$7</f>
        <v>2.5000000000000013</v>
      </c>
      <c r="AA60" s="32">
        <f>IF($D$4=0,0,$D$4+LOG([1]!alfa($Z60,$J$5,$L$5:$S$5,COUNT($L$5:$S$5)))+AA$43*LOG([1]!alfa($Z60,$J$6,$L$6:$S$6,COUNT($L$6:$S$6))))</f>
        <v>0</v>
      </c>
      <c r="AB60" s="32">
        <f>IF($D$5=0,0,$D$5+LOG([1]!alfa($Z60,$J$5,$L$5:$S$5,COUNT($L$5:$S$5)))+AB$43*LOG([1]!alfa($Z60,$J$6,$L$6:$S$6,COUNT($L$6:$S$6))))</f>
        <v>0</v>
      </c>
      <c r="AC60" s="32">
        <f>IF($D$6=0,0,$D$6+LOG([1]!alfa($Z60,$J$5,$L$5:$S$5,COUNT($L$5:$S$5)))+AC$43*LOG([1]!alfa($Z60,$J$6,$L$6:$S$6,COUNT($L$6:$S$6))))</f>
        <v>0</v>
      </c>
      <c r="AD60" s="32">
        <f>IF($D$7=0,0,$D$7+LOG([1]!alfa($Z60,$J$5,$L$5:$S$5,COUNT($L$5:$S$5)))+AD$43*LOG([1]!alfa($Z60,$J$6,$L$6:$S$6,COUNT($L$6:$S$6))))</f>
        <v>0</v>
      </c>
      <c r="AE60" s="32">
        <f>IF($D$8=0,0,$D$8+LOG([1]!alfa($Z60,$J$5,$L$5:$S$5,COUNT($L$5:$S$5)))+AE$43*LOG([1]!alfa($Z60,$J$6,$L$6:$S$6,COUNT($L$6:$S$6))))</f>
        <v>0</v>
      </c>
      <c r="AF60" s="32">
        <f>IF($D$9=0,0,$D$9+LOG([1]!alfa($Z60,$J$5,$L$5:$S$5,COUNT($L$5:$S$5)))+AF$43*LOG([1]!alfa($Z60,$J$6,$L$6:$S$6,COUNT($L$6:$S$6))))</f>
        <v>0</v>
      </c>
    </row>
    <row r="61" spans="1:32" x14ac:dyDescent="0.25">
      <c r="A61" s="1">
        <f>IF(A60+E$10&gt;1,0,A60+E$10)</f>
        <v>-11.499999999999993</v>
      </c>
      <c r="B61" s="20">
        <f t="shared" si="2"/>
        <v>3.1622776601684238E-12</v>
      </c>
      <c r="C61" s="20">
        <f>[1]!alfamlog($A61,C$50,$C$4:$C$9,COUNT($D$4:$D$9))*I$10</f>
        <v>1</v>
      </c>
      <c r="D61" s="20">
        <f>[1]!alfamlog($A61,D$50,$C$4:$C$9,COUNT($D$4:$D$9))*J$10</f>
        <v>0</v>
      </c>
      <c r="E61" s="20">
        <f>[1]!alfamlog($A61,E$50,$C$4:$C$9,COUNT($D$4:$D$9))*K$10</f>
        <v>0</v>
      </c>
      <c r="F61" s="20">
        <f>[1]!alfamlog($A61,F$50,$C$4:$C$9,COUNT($D$4:$D$9))*L$10</f>
        <v>0</v>
      </c>
      <c r="G61" s="20">
        <f>[1]!alfamlog($A61,G$50,$C$4:$C$9,COUNT($D$4:$D$9))*M$10</f>
        <v>0</v>
      </c>
      <c r="H61" s="20">
        <f>[1]!alfamlog($A61,H$50,$C$4:$C$9,COUNT($D$4:$D$9))*N$10</f>
        <v>0</v>
      </c>
      <c r="I61" s="20">
        <f>[1]!alfamlog($A61,I$50,$C$4:$C$9,COUNT($D$4:$D$9))*O$10</f>
        <v>0</v>
      </c>
      <c r="K61" s="37">
        <f>(10^L61-B61)/L$48</f>
        <v>-1.1713006720721583E-24</v>
      </c>
      <c r="L61" s="22">
        <f t="shared" si="3"/>
        <v>-11.499999999999995</v>
      </c>
      <c r="M61" s="22">
        <f t="shared" si="4"/>
        <v>-11.499999999999995</v>
      </c>
      <c r="N61" s="22">
        <f t="shared" si="5"/>
        <v>-11.499999999999995</v>
      </c>
      <c r="O61" s="22">
        <f t="shared" si="6"/>
        <v>-11.499999999999995</v>
      </c>
      <c r="P61" s="22">
        <f t="shared" si="7"/>
        <v>2.0000000001373359</v>
      </c>
      <c r="Q61" s="22">
        <f t="shared" si="8"/>
        <v>2.0000000001373359</v>
      </c>
      <c r="R61" s="22">
        <f t="shared" si="9"/>
        <v>2.0000000001373359</v>
      </c>
      <c r="S61" s="22">
        <f t="shared" si="10"/>
        <v>2.0000000001373359</v>
      </c>
      <c r="T61" s="22"/>
      <c r="U61" s="22"/>
      <c r="V61" s="22"/>
      <c r="Z61">
        <f>Z60+X$7</f>
        <v>2.6000000000000014</v>
      </c>
      <c r="AA61" s="32">
        <f>IF($D$4=0,0,$D$4+LOG([1]!alfa($Z61,$J$5,$L$5:$S$5,COUNT($L$5:$S$5)))+AA$43*LOG([1]!alfa($Z61,$J$6,$L$6:$S$6,COUNT($L$6:$S$6))))</f>
        <v>0</v>
      </c>
      <c r="AB61" s="32">
        <f>IF($D$5=0,0,$D$5+LOG([1]!alfa($Z61,$J$5,$L$5:$S$5,COUNT($L$5:$S$5)))+AB$43*LOG([1]!alfa($Z61,$J$6,$L$6:$S$6,COUNT($L$6:$S$6))))</f>
        <v>0</v>
      </c>
      <c r="AC61" s="32">
        <f>IF($D$6=0,0,$D$6+LOG([1]!alfa($Z61,$J$5,$L$5:$S$5,COUNT($L$5:$S$5)))+AC$43*LOG([1]!alfa($Z61,$J$6,$L$6:$S$6,COUNT($L$6:$S$6))))</f>
        <v>0</v>
      </c>
      <c r="AD61" s="32">
        <f>IF($D$7=0,0,$D$7+LOG([1]!alfa($Z61,$J$5,$L$5:$S$5,COUNT($L$5:$S$5)))+AD$43*LOG([1]!alfa($Z61,$J$6,$L$6:$S$6,COUNT($L$6:$S$6))))</f>
        <v>0</v>
      </c>
      <c r="AE61" s="32">
        <f>IF($D$8=0,0,$D$8+LOG([1]!alfa($Z61,$J$5,$L$5:$S$5,COUNT($L$5:$S$5)))+AE$43*LOG([1]!alfa($Z61,$J$6,$L$6:$S$6,COUNT($L$6:$S$6))))</f>
        <v>0</v>
      </c>
      <c r="AF61" s="32">
        <f>IF($D$9=0,0,$D$9+LOG([1]!alfa($Z61,$J$5,$L$5:$S$5,COUNT($L$5:$S$5)))+AF$43*LOG([1]!alfa($Z61,$J$6,$L$6:$S$6,COUNT($L$6:$S$6))))</f>
        <v>0</v>
      </c>
    </row>
    <row r="62" spans="1:32" x14ac:dyDescent="0.25">
      <c r="A62" s="1">
        <f>IF(A61+E$10&gt;1,0,A61+E$10)</f>
        <v>-11.449999999999992</v>
      </c>
      <c r="B62" s="20">
        <f t="shared" si="2"/>
        <v>3.5481338923358146E-12</v>
      </c>
      <c r="C62" s="20">
        <f>[1]!alfamlog($A62,C$50,$C$4:$C$9,COUNT($D$4:$D$9))*I$10</f>
        <v>1</v>
      </c>
      <c r="D62" s="20">
        <f>[1]!alfamlog($A62,D$50,$C$4:$C$9,COUNT($D$4:$D$9))*J$10</f>
        <v>0</v>
      </c>
      <c r="E62" s="20">
        <f>[1]!alfamlog($A62,E$50,$C$4:$C$9,COUNT($D$4:$D$9))*K$10</f>
        <v>0</v>
      </c>
      <c r="F62" s="20">
        <f>[1]!alfamlog($A62,F$50,$C$4:$C$9,COUNT($D$4:$D$9))*L$10</f>
        <v>0</v>
      </c>
      <c r="G62" s="20">
        <f>[1]!alfamlog($A62,G$50,$C$4:$C$9,COUNT($D$4:$D$9))*M$10</f>
        <v>0</v>
      </c>
      <c r="H62" s="20">
        <f>[1]!alfamlog($A62,H$50,$C$4:$C$9,COUNT($D$4:$D$9))*N$10</f>
        <v>0</v>
      </c>
      <c r="I62" s="20">
        <f>[1]!alfamlog($A62,I$50,$C$4:$C$9,COUNT($D$4:$D$9))*O$10</f>
        <v>0</v>
      </c>
      <c r="K62" s="37">
        <f>(10^L62-B62)/L$48</f>
        <v>0</v>
      </c>
      <c r="L62" s="22">
        <f t="shared" si="3"/>
        <v>-11.449999999999992</v>
      </c>
      <c r="M62" s="22">
        <f t="shared" si="4"/>
        <v>-11.449999999999992</v>
      </c>
      <c r="N62" s="22">
        <f t="shared" si="5"/>
        <v>-11.449999999999992</v>
      </c>
      <c r="O62" s="22">
        <f t="shared" si="6"/>
        <v>-11.449999999999992</v>
      </c>
      <c r="P62" s="22">
        <f t="shared" si="7"/>
        <v>2.0000000001540936</v>
      </c>
      <c r="Q62" s="22">
        <f t="shared" si="8"/>
        <v>2.0000000001540936</v>
      </c>
      <c r="R62" s="22">
        <f t="shared" si="9"/>
        <v>2.0000000001540936</v>
      </c>
      <c r="S62" s="22">
        <f t="shared" si="10"/>
        <v>2.0000000001540936</v>
      </c>
      <c r="T62" s="22"/>
      <c r="U62" s="22"/>
      <c r="V62" s="22"/>
      <c r="Z62">
        <f>Z61+X$7</f>
        <v>2.7000000000000015</v>
      </c>
      <c r="AA62" s="32">
        <f>IF($D$4=0,0,$D$4+LOG([1]!alfa($Z62,$J$5,$L$5:$S$5,COUNT($L$5:$S$5)))+AA$43*LOG([1]!alfa($Z62,$J$6,$L$6:$S$6,COUNT($L$6:$S$6))))</f>
        <v>0</v>
      </c>
      <c r="AB62" s="32">
        <f>IF($D$5=0,0,$D$5+LOG([1]!alfa($Z62,$J$5,$L$5:$S$5,COUNT($L$5:$S$5)))+AB$43*LOG([1]!alfa($Z62,$J$6,$L$6:$S$6,COUNT($L$6:$S$6))))</f>
        <v>0</v>
      </c>
      <c r="AC62" s="32">
        <f>IF($D$6=0,0,$D$6+LOG([1]!alfa($Z62,$J$5,$L$5:$S$5,COUNT($L$5:$S$5)))+AC$43*LOG([1]!alfa($Z62,$J$6,$L$6:$S$6,COUNT($L$6:$S$6))))</f>
        <v>0</v>
      </c>
      <c r="AD62" s="32">
        <f>IF($D$7=0,0,$D$7+LOG([1]!alfa($Z62,$J$5,$L$5:$S$5,COUNT($L$5:$S$5)))+AD$43*LOG([1]!alfa($Z62,$J$6,$L$6:$S$6,COUNT($L$6:$S$6))))</f>
        <v>0</v>
      </c>
      <c r="AE62" s="32">
        <f>IF($D$8=0,0,$D$8+LOG([1]!alfa($Z62,$J$5,$L$5:$S$5,COUNT($L$5:$S$5)))+AE$43*LOG([1]!alfa($Z62,$J$6,$L$6:$S$6,COUNT($L$6:$S$6))))</f>
        <v>0</v>
      </c>
      <c r="AF62" s="32">
        <f>IF($D$9=0,0,$D$9+LOG([1]!alfa($Z62,$J$5,$L$5:$S$5,COUNT($L$5:$S$5)))+AF$43*LOG([1]!alfa($Z62,$J$6,$L$6:$S$6,COUNT($L$6:$S$6))))</f>
        <v>0</v>
      </c>
    </row>
    <row r="63" spans="1:32" x14ac:dyDescent="0.25">
      <c r="A63" s="1">
        <f>IF(A62+E$10&gt;1,0,A62+E$10)</f>
        <v>-11.399999999999991</v>
      </c>
      <c r="B63" s="20">
        <f t="shared" si="2"/>
        <v>3.9810717055350382E-12</v>
      </c>
      <c r="C63" s="20">
        <f>[1]!alfamlog($A63,C$50,$C$4:$C$9,COUNT($D$4:$D$9))*I$10</f>
        <v>1</v>
      </c>
      <c r="D63" s="20">
        <f>[1]!alfamlog($A63,D$50,$C$4:$C$9,COUNT($D$4:$D$9))*J$10</f>
        <v>0</v>
      </c>
      <c r="E63" s="20">
        <f>[1]!alfamlog($A63,E$50,$C$4:$C$9,COUNT($D$4:$D$9))*K$10</f>
        <v>0</v>
      </c>
      <c r="F63" s="20">
        <f>[1]!alfamlog($A63,F$50,$C$4:$C$9,COUNT($D$4:$D$9))*L$10</f>
        <v>0</v>
      </c>
      <c r="G63" s="20">
        <f>[1]!alfamlog($A63,G$50,$C$4:$C$9,COUNT($D$4:$D$9))*M$10</f>
        <v>0</v>
      </c>
      <c r="H63" s="20">
        <f>[1]!alfamlog($A63,H$50,$C$4:$C$9,COUNT($D$4:$D$9))*N$10</f>
        <v>0</v>
      </c>
      <c r="I63" s="20">
        <f>[1]!alfamlog($A63,I$50,$C$4:$C$9,COUNT($D$4:$D$9))*O$10</f>
        <v>0</v>
      </c>
      <c r="K63" s="37">
        <f>(10^L63-B63)/L$48</f>
        <v>-1.3732490638087374E-24</v>
      </c>
      <c r="L63" s="22">
        <f t="shared" si="3"/>
        <v>-11.399999999999993</v>
      </c>
      <c r="M63" s="22">
        <f t="shared" si="4"/>
        <v>-11.399999999999993</v>
      </c>
      <c r="N63" s="22">
        <f t="shared" si="5"/>
        <v>-11.399999999999993</v>
      </c>
      <c r="O63" s="22">
        <f t="shared" si="6"/>
        <v>-11.399999999999993</v>
      </c>
      <c r="P63" s="22">
        <f t="shared" si="7"/>
        <v>2.0000000001728959</v>
      </c>
      <c r="Q63" s="22">
        <f t="shared" si="8"/>
        <v>2.0000000001728959</v>
      </c>
      <c r="R63" s="22">
        <f t="shared" si="9"/>
        <v>2.0000000001728959</v>
      </c>
      <c r="S63" s="22">
        <f t="shared" si="10"/>
        <v>2.0000000001728959</v>
      </c>
      <c r="T63" s="22"/>
      <c r="U63" s="22"/>
      <c r="V63" s="22"/>
      <c r="Z63">
        <f>Z62+X$7</f>
        <v>2.8000000000000016</v>
      </c>
      <c r="AA63" s="32">
        <f>IF($D$4=0,0,$D$4+LOG([1]!alfa($Z63,$J$5,$L$5:$S$5,COUNT($L$5:$S$5)))+AA$43*LOG([1]!alfa($Z63,$J$6,$L$6:$S$6,COUNT($L$6:$S$6))))</f>
        <v>0</v>
      </c>
      <c r="AB63" s="32">
        <f>IF($D$5=0,0,$D$5+LOG([1]!alfa($Z63,$J$5,$L$5:$S$5,COUNT($L$5:$S$5)))+AB$43*LOG([1]!alfa($Z63,$J$6,$L$6:$S$6,COUNT($L$6:$S$6))))</f>
        <v>0</v>
      </c>
      <c r="AC63" s="32">
        <f>IF($D$6=0,0,$D$6+LOG([1]!alfa($Z63,$J$5,$L$5:$S$5,COUNT($L$5:$S$5)))+AC$43*LOG([1]!alfa($Z63,$J$6,$L$6:$S$6,COUNT($L$6:$S$6))))</f>
        <v>0</v>
      </c>
      <c r="AD63" s="32">
        <f>IF($D$7=0,0,$D$7+LOG([1]!alfa($Z63,$J$5,$L$5:$S$5,COUNT($L$5:$S$5)))+AD$43*LOG([1]!alfa($Z63,$J$6,$L$6:$S$6,COUNT($L$6:$S$6))))</f>
        <v>0</v>
      </c>
      <c r="AE63" s="32">
        <f>IF($D$8=0,0,$D$8+LOG([1]!alfa($Z63,$J$5,$L$5:$S$5,COUNT($L$5:$S$5)))+AE$43*LOG([1]!alfa($Z63,$J$6,$L$6:$S$6,COUNT($L$6:$S$6))))</f>
        <v>0</v>
      </c>
      <c r="AF63" s="32">
        <f>IF($D$9=0,0,$D$9+LOG([1]!alfa($Z63,$J$5,$L$5:$S$5,COUNT($L$5:$S$5)))+AF$43*LOG([1]!alfa($Z63,$J$6,$L$6:$S$6,COUNT($L$6:$S$6))))</f>
        <v>0</v>
      </c>
    </row>
    <row r="64" spans="1:32" x14ac:dyDescent="0.25">
      <c r="A64" s="1">
        <f>IF(A63+E$10&gt;1,0,A63+E$10)</f>
        <v>-11.349999999999991</v>
      </c>
      <c r="B64" s="20">
        <f t="shared" si="2"/>
        <v>4.4668359215097187E-12</v>
      </c>
      <c r="C64" s="20">
        <f>[1]!alfamlog($A64,C$50,$C$4:$C$9,COUNT($D$4:$D$9))*I$10</f>
        <v>1</v>
      </c>
      <c r="D64" s="20">
        <f>[1]!alfamlog($A64,D$50,$C$4:$C$9,COUNT($D$4:$D$9))*J$10</f>
        <v>0</v>
      </c>
      <c r="E64" s="20">
        <f>[1]!alfamlog($A64,E$50,$C$4:$C$9,COUNT($D$4:$D$9))*K$10</f>
        <v>0</v>
      </c>
      <c r="F64" s="20">
        <f>[1]!alfamlog($A64,F$50,$C$4:$C$9,COUNT($D$4:$D$9))*L$10</f>
        <v>0</v>
      </c>
      <c r="G64" s="20">
        <f>[1]!alfamlog($A64,G$50,$C$4:$C$9,COUNT($D$4:$D$9))*M$10</f>
        <v>0</v>
      </c>
      <c r="H64" s="20">
        <f>[1]!alfamlog($A64,H$50,$C$4:$C$9,COUNT($D$4:$D$9))*N$10</f>
        <v>0</v>
      </c>
      <c r="I64" s="20">
        <f>[1]!alfamlog($A64,I$50,$C$4:$C$9,COUNT($D$4:$D$9))*O$10</f>
        <v>0</v>
      </c>
      <c r="K64" s="37">
        <f>(10^L64-B64)/L$48</f>
        <v>0</v>
      </c>
      <c r="L64" s="22">
        <f t="shared" si="3"/>
        <v>-11.349999999999991</v>
      </c>
      <c r="M64" s="22">
        <f t="shared" si="4"/>
        <v>-11.349999999999991</v>
      </c>
      <c r="N64" s="22">
        <f t="shared" si="5"/>
        <v>-11.349999999999991</v>
      </c>
      <c r="O64" s="22">
        <f t="shared" si="6"/>
        <v>-11.349999999999991</v>
      </c>
      <c r="P64" s="22">
        <f t="shared" si="7"/>
        <v>2.0000000001939924</v>
      </c>
      <c r="Q64" s="22">
        <f t="shared" si="8"/>
        <v>2.0000000001939924</v>
      </c>
      <c r="R64" s="22">
        <f t="shared" si="9"/>
        <v>2.0000000001939924</v>
      </c>
      <c r="S64" s="22">
        <f t="shared" si="10"/>
        <v>2.0000000001939924</v>
      </c>
      <c r="T64" s="22"/>
      <c r="U64" s="22"/>
      <c r="V64" s="22"/>
      <c r="Z64">
        <f>Z63+X$7</f>
        <v>2.9000000000000017</v>
      </c>
      <c r="AA64" s="32">
        <f>IF($D$4=0,0,$D$4+LOG([1]!alfa($Z64,$J$5,$L$5:$S$5,COUNT($L$5:$S$5)))+AA$43*LOG([1]!alfa($Z64,$J$6,$L$6:$S$6,COUNT($L$6:$S$6))))</f>
        <v>0</v>
      </c>
      <c r="AB64" s="32">
        <f>IF($D$5=0,0,$D$5+LOG([1]!alfa($Z64,$J$5,$L$5:$S$5,COUNT($L$5:$S$5)))+AB$43*LOG([1]!alfa($Z64,$J$6,$L$6:$S$6,COUNT($L$6:$S$6))))</f>
        <v>0</v>
      </c>
      <c r="AC64" s="32">
        <f>IF($D$6=0,0,$D$6+LOG([1]!alfa($Z64,$J$5,$L$5:$S$5,COUNT($L$5:$S$5)))+AC$43*LOG([1]!alfa($Z64,$J$6,$L$6:$S$6,COUNT($L$6:$S$6))))</f>
        <v>0</v>
      </c>
      <c r="AD64" s="32">
        <f>IF($D$7=0,0,$D$7+LOG([1]!alfa($Z64,$J$5,$L$5:$S$5,COUNT($L$5:$S$5)))+AD$43*LOG([1]!alfa($Z64,$J$6,$L$6:$S$6,COUNT($L$6:$S$6))))</f>
        <v>0</v>
      </c>
      <c r="AE64" s="32">
        <f>IF($D$8=0,0,$D$8+LOG([1]!alfa($Z64,$J$5,$L$5:$S$5,COUNT($L$5:$S$5)))+AE$43*LOG([1]!alfa($Z64,$J$6,$L$6:$S$6,COUNT($L$6:$S$6))))</f>
        <v>0</v>
      </c>
      <c r="AF64" s="32">
        <f>IF($D$9=0,0,$D$9+LOG([1]!alfa($Z64,$J$5,$L$5:$S$5,COUNT($L$5:$S$5)))+AF$43*LOG([1]!alfa($Z64,$J$6,$L$6:$S$6,COUNT($L$6:$S$6))))</f>
        <v>0</v>
      </c>
    </row>
    <row r="65" spans="1:32" x14ac:dyDescent="0.25">
      <c r="A65" s="1">
        <f>IF(A64+E$10&gt;1,0,A64+E$10)</f>
        <v>-11.29999999999999</v>
      </c>
      <c r="B65" s="20">
        <f t="shared" si="2"/>
        <v>5.0118723362728181E-12</v>
      </c>
      <c r="C65" s="20">
        <f>[1]!alfamlog($A65,C$50,$C$4:$C$9,COUNT($D$4:$D$9))*I$10</f>
        <v>1</v>
      </c>
      <c r="D65" s="20">
        <f>[1]!alfamlog($A65,D$50,$C$4:$C$9,COUNT($D$4:$D$9))*J$10</f>
        <v>0</v>
      </c>
      <c r="E65" s="20">
        <f>[1]!alfamlog($A65,E$50,$C$4:$C$9,COUNT($D$4:$D$9))*K$10</f>
        <v>0</v>
      </c>
      <c r="F65" s="20">
        <f>[1]!alfamlog($A65,F$50,$C$4:$C$9,COUNT($D$4:$D$9))*L$10</f>
        <v>0</v>
      </c>
      <c r="G65" s="20">
        <f>[1]!alfamlog($A65,G$50,$C$4:$C$9,COUNT($D$4:$D$9))*M$10</f>
        <v>0</v>
      </c>
      <c r="H65" s="20">
        <f>[1]!alfamlog($A65,H$50,$C$4:$C$9,COUNT($D$4:$D$9))*N$10</f>
        <v>0</v>
      </c>
      <c r="I65" s="20">
        <f>[1]!alfamlog($A65,I$50,$C$4:$C$9,COUNT($D$4:$D$9))*O$10</f>
        <v>0</v>
      </c>
      <c r="K65" s="37">
        <f>(10^L65-B65)/L$48</f>
        <v>-1.6963664905872638E-24</v>
      </c>
      <c r="L65" s="22">
        <f t="shared" si="3"/>
        <v>-11.299999999999992</v>
      </c>
      <c r="M65" s="22">
        <f t="shared" si="4"/>
        <v>-11.299999999999992</v>
      </c>
      <c r="N65" s="22">
        <f t="shared" si="5"/>
        <v>-11.299999999999992</v>
      </c>
      <c r="O65" s="22">
        <f t="shared" si="6"/>
        <v>-11.299999999999992</v>
      </c>
      <c r="P65" s="22">
        <f t="shared" si="7"/>
        <v>2.0000000002176628</v>
      </c>
      <c r="Q65" s="22">
        <f t="shared" si="8"/>
        <v>2.0000000002176628</v>
      </c>
      <c r="R65" s="22">
        <f t="shared" si="9"/>
        <v>2.0000000002176628</v>
      </c>
      <c r="S65" s="22">
        <f t="shared" si="10"/>
        <v>2.0000000002176628</v>
      </c>
      <c r="T65" s="22"/>
      <c r="U65" s="22"/>
      <c r="V65" s="22"/>
      <c r="Z65">
        <f>Z64+X$7</f>
        <v>3.0000000000000018</v>
      </c>
      <c r="AA65" s="32">
        <f>IF($D$4=0,0,$D$4+LOG([1]!alfa($Z65,$J$5,$L$5:$S$5,COUNT($L$5:$S$5)))+AA$43*LOG([1]!alfa($Z65,$J$6,$L$6:$S$6,COUNT($L$6:$S$6))))</f>
        <v>0</v>
      </c>
      <c r="AB65" s="32">
        <f>IF($D$5=0,0,$D$5+LOG([1]!alfa($Z65,$J$5,$L$5:$S$5,COUNT($L$5:$S$5)))+AB$43*LOG([1]!alfa($Z65,$J$6,$L$6:$S$6,COUNT($L$6:$S$6))))</f>
        <v>0</v>
      </c>
      <c r="AC65" s="32">
        <f>IF($D$6=0,0,$D$6+LOG([1]!alfa($Z65,$J$5,$L$5:$S$5,COUNT($L$5:$S$5)))+AC$43*LOG([1]!alfa($Z65,$J$6,$L$6:$S$6,COUNT($L$6:$S$6))))</f>
        <v>0</v>
      </c>
      <c r="AD65" s="32">
        <f>IF($D$7=0,0,$D$7+LOG([1]!alfa($Z65,$J$5,$L$5:$S$5,COUNT($L$5:$S$5)))+AD$43*LOG([1]!alfa($Z65,$J$6,$L$6:$S$6,COUNT($L$6:$S$6))))</f>
        <v>0</v>
      </c>
      <c r="AE65" s="32">
        <f>IF($D$8=0,0,$D$8+LOG([1]!alfa($Z65,$J$5,$L$5:$S$5,COUNT($L$5:$S$5)))+AE$43*LOG([1]!alfa($Z65,$J$6,$L$6:$S$6,COUNT($L$6:$S$6))))</f>
        <v>0</v>
      </c>
      <c r="AF65" s="32">
        <f>IF($D$9=0,0,$D$9+LOG([1]!alfa($Z65,$J$5,$L$5:$S$5,COUNT($L$5:$S$5)))+AF$43*LOG([1]!alfa($Z65,$J$6,$L$6:$S$6,COUNT($L$6:$S$6))))</f>
        <v>0</v>
      </c>
    </row>
    <row r="66" spans="1:32" x14ac:dyDescent="0.25">
      <c r="A66" s="1">
        <f>IF(A65+E$10&gt;1,0,A65+E$10)</f>
        <v>-11.249999999999989</v>
      </c>
      <c r="B66" s="20">
        <f t="shared" si="2"/>
        <v>5.6234132519036156E-12</v>
      </c>
      <c r="C66" s="20">
        <f>[1]!alfamlog($A66,C$50,$C$4:$C$9,COUNT($D$4:$D$9))*I$10</f>
        <v>1</v>
      </c>
      <c r="D66" s="20">
        <f>[1]!alfamlog($A66,D$50,$C$4:$C$9,COUNT($D$4:$D$9))*J$10</f>
        <v>0</v>
      </c>
      <c r="E66" s="20">
        <f>[1]!alfamlog($A66,E$50,$C$4:$C$9,COUNT($D$4:$D$9))*K$10</f>
        <v>0</v>
      </c>
      <c r="F66" s="20">
        <f>[1]!alfamlog($A66,F$50,$C$4:$C$9,COUNT($D$4:$D$9))*L$10</f>
        <v>0</v>
      </c>
      <c r="G66" s="20">
        <f>[1]!alfamlog($A66,G$50,$C$4:$C$9,COUNT($D$4:$D$9))*M$10</f>
        <v>0</v>
      </c>
      <c r="H66" s="20">
        <f>[1]!alfamlog($A66,H$50,$C$4:$C$9,COUNT($D$4:$D$9))*N$10</f>
        <v>0</v>
      </c>
      <c r="I66" s="20">
        <f>[1]!alfamlog($A66,I$50,$C$4:$C$9,COUNT($D$4:$D$9))*O$10</f>
        <v>0</v>
      </c>
      <c r="K66" s="37">
        <f>(10^L66-B66)/L$48</f>
        <v>-2.0194839173657902E-24</v>
      </c>
      <c r="L66" s="22">
        <f t="shared" si="3"/>
        <v>-11.249999999999991</v>
      </c>
      <c r="M66" s="22">
        <f t="shared" si="4"/>
        <v>-11.249999999999991</v>
      </c>
      <c r="N66" s="22">
        <f t="shared" si="5"/>
        <v>-11.249999999999991</v>
      </c>
      <c r="O66" s="22">
        <f t="shared" si="6"/>
        <v>-11.249999999999991</v>
      </c>
      <c r="P66" s="22">
        <f t="shared" si="7"/>
        <v>2.0000000002442215</v>
      </c>
      <c r="Q66" s="22">
        <f t="shared" si="8"/>
        <v>2.0000000002442215</v>
      </c>
      <c r="R66" s="22">
        <f t="shared" si="9"/>
        <v>2.0000000002442215</v>
      </c>
      <c r="S66" s="22">
        <f t="shared" si="10"/>
        <v>2.0000000002442215</v>
      </c>
      <c r="T66" s="22"/>
      <c r="U66" s="22"/>
      <c r="V66" s="22"/>
      <c r="Z66">
        <f>Z65+X$7</f>
        <v>3.1000000000000019</v>
      </c>
      <c r="AA66" s="32">
        <f>IF($D$4=0,0,$D$4+LOG([1]!alfa($Z66,$J$5,$L$5:$S$5,COUNT($L$5:$S$5)))+AA$43*LOG([1]!alfa($Z66,$J$6,$L$6:$S$6,COUNT($L$6:$S$6))))</f>
        <v>0</v>
      </c>
      <c r="AB66" s="32">
        <f>IF($D$5=0,0,$D$5+LOG([1]!alfa($Z66,$J$5,$L$5:$S$5,COUNT($L$5:$S$5)))+AB$43*LOG([1]!alfa($Z66,$J$6,$L$6:$S$6,COUNT($L$6:$S$6))))</f>
        <v>0</v>
      </c>
      <c r="AC66" s="32">
        <f>IF($D$6=0,0,$D$6+LOG([1]!alfa($Z66,$J$5,$L$5:$S$5,COUNT($L$5:$S$5)))+AC$43*LOG([1]!alfa($Z66,$J$6,$L$6:$S$6,COUNT($L$6:$S$6))))</f>
        <v>0</v>
      </c>
      <c r="AD66" s="32">
        <f>IF($D$7=0,0,$D$7+LOG([1]!alfa($Z66,$J$5,$L$5:$S$5,COUNT($L$5:$S$5)))+AD$43*LOG([1]!alfa($Z66,$J$6,$L$6:$S$6,COUNT($L$6:$S$6))))</f>
        <v>0</v>
      </c>
      <c r="AE66" s="32">
        <f>IF($D$8=0,0,$D$8+LOG([1]!alfa($Z66,$J$5,$L$5:$S$5,COUNT($L$5:$S$5)))+AE$43*LOG([1]!alfa($Z66,$J$6,$L$6:$S$6,COUNT($L$6:$S$6))))</f>
        <v>0</v>
      </c>
      <c r="AF66" s="32">
        <f>IF($D$9=0,0,$D$9+LOG([1]!alfa($Z66,$J$5,$L$5:$S$5,COUNT($L$5:$S$5)))+AF$43*LOG([1]!alfa($Z66,$J$6,$L$6:$S$6,COUNT($L$6:$S$6))))</f>
        <v>0</v>
      </c>
    </row>
    <row r="67" spans="1:32" x14ac:dyDescent="0.25">
      <c r="A67" s="1">
        <f>IF(A66+E$10&gt;1,0,A66+E$10)</f>
        <v>-11.199999999999989</v>
      </c>
      <c r="B67" s="20">
        <f t="shared" si="2"/>
        <v>6.3095734448020921E-12</v>
      </c>
      <c r="C67" s="20">
        <f>[1]!alfamlog($A67,C$50,$C$4:$C$9,COUNT($D$4:$D$9))*I$10</f>
        <v>1</v>
      </c>
      <c r="D67" s="20">
        <f>[1]!alfamlog($A67,D$50,$C$4:$C$9,COUNT($D$4:$D$9))*J$10</f>
        <v>0</v>
      </c>
      <c r="E67" s="20">
        <f>[1]!alfamlog($A67,E$50,$C$4:$C$9,COUNT($D$4:$D$9))*K$10</f>
        <v>0</v>
      </c>
      <c r="F67" s="20">
        <f>[1]!alfamlog($A67,F$50,$C$4:$C$9,COUNT($D$4:$D$9))*L$10</f>
        <v>0</v>
      </c>
      <c r="G67" s="20">
        <f>[1]!alfamlog($A67,G$50,$C$4:$C$9,COUNT($D$4:$D$9))*M$10</f>
        <v>0</v>
      </c>
      <c r="H67" s="20">
        <f>[1]!alfamlog($A67,H$50,$C$4:$C$9,COUNT($D$4:$D$9))*N$10</f>
        <v>0</v>
      </c>
      <c r="I67" s="20">
        <f>[1]!alfamlog($A67,I$50,$C$4:$C$9,COUNT($D$4:$D$9))*O$10</f>
        <v>0</v>
      </c>
      <c r="K67" s="37">
        <f>(10^L67-B67)/L$48</f>
        <v>0</v>
      </c>
      <c r="L67" s="22">
        <f t="shared" si="3"/>
        <v>-11.199999999999989</v>
      </c>
      <c r="M67" s="22">
        <f t="shared" si="4"/>
        <v>-11.199999999999989</v>
      </c>
      <c r="N67" s="22">
        <f t="shared" si="5"/>
        <v>-11.199999999999989</v>
      </c>
      <c r="O67" s="22">
        <f t="shared" si="6"/>
        <v>-11.199999999999989</v>
      </c>
      <c r="P67" s="22">
        <f t="shared" si="7"/>
        <v>2.0000000002740213</v>
      </c>
      <c r="Q67" s="22">
        <f t="shared" si="8"/>
        <v>2.0000000002740213</v>
      </c>
      <c r="R67" s="22">
        <f t="shared" si="9"/>
        <v>2.0000000002740213</v>
      </c>
      <c r="S67" s="22">
        <f t="shared" si="10"/>
        <v>2.0000000002740213</v>
      </c>
      <c r="T67" s="22"/>
      <c r="U67" s="22"/>
      <c r="V67" s="22"/>
      <c r="Z67">
        <f>Z66+X$7</f>
        <v>3.200000000000002</v>
      </c>
      <c r="AA67" s="32">
        <f>IF($D$4=0,0,$D$4+LOG([1]!alfa($Z67,$J$5,$L$5:$S$5,COUNT($L$5:$S$5)))+AA$43*LOG([1]!alfa($Z67,$J$6,$L$6:$S$6,COUNT($L$6:$S$6))))</f>
        <v>0</v>
      </c>
      <c r="AB67" s="32">
        <f>IF($D$5=0,0,$D$5+LOG([1]!alfa($Z67,$J$5,$L$5:$S$5,COUNT($L$5:$S$5)))+AB$43*LOG([1]!alfa($Z67,$J$6,$L$6:$S$6,COUNT($L$6:$S$6))))</f>
        <v>0</v>
      </c>
      <c r="AC67" s="32">
        <f>IF($D$6=0,0,$D$6+LOG([1]!alfa($Z67,$J$5,$L$5:$S$5,COUNT($L$5:$S$5)))+AC$43*LOG([1]!alfa($Z67,$J$6,$L$6:$S$6,COUNT($L$6:$S$6))))</f>
        <v>0</v>
      </c>
      <c r="AD67" s="32">
        <f>IF($D$7=0,0,$D$7+LOG([1]!alfa($Z67,$J$5,$L$5:$S$5,COUNT($L$5:$S$5)))+AD$43*LOG([1]!alfa($Z67,$J$6,$L$6:$S$6,COUNT($L$6:$S$6))))</f>
        <v>0</v>
      </c>
      <c r="AE67" s="32">
        <f>IF($D$8=0,0,$D$8+LOG([1]!alfa($Z67,$J$5,$L$5:$S$5,COUNT($L$5:$S$5)))+AE$43*LOG([1]!alfa($Z67,$J$6,$L$6:$S$6,COUNT($L$6:$S$6))))</f>
        <v>0</v>
      </c>
      <c r="AF67" s="32">
        <f>IF($D$9=0,0,$D$9+LOG([1]!alfa($Z67,$J$5,$L$5:$S$5,COUNT($L$5:$S$5)))+AF$43*LOG([1]!alfa($Z67,$J$6,$L$6:$S$6,COUNT($L$6:$S$6))))</f>
        <v>0</v>
      </c>
    </row>
    <row r="68" spans="1:32" x14ac:dyDescent="0.25">
      <c r="A68" s="1">
        <f>IF(A67+E$10&gt;1,0,A67+E$10)</f>
        <v>-11.149999999999988</v>
      </c>
      <c r="B68" s="20">
        <f t="shared" si="2"/>
        <v>7.0794578438415557E-12</v>
      </c>
      <c r="C68" s="20">
        <f>[1]!alfamlog($A68,C$50,$C$4:$C$9,COUNT($D$4:$D$9))*I$10</f>
        <v>1</v>
      </c>
      <c r="D68" s="20">
        <f>[1]!alfamlog($A68,D$50,$C$4:$C$9,COUNT($D$4:$D$9))*J$10</f>
        <v>0</v>
      </c>
      <c r="E68" s="20">
        <f>[1]!alfamlog($A68,E$50,$C$4:$C$9,COUNT($D$4:$D$9))*K$10</f>
        <v>0</v>
      </c>
      <c r="F68" s="20">
        <f>[1]!alfamlog($A68,F$50,$C$4:$C$9,COUNT($D$4:$D$9))*L$10</f>
        <v>0</v>
      </c>
      <c r="G68" s="20">
        <f>[1]!alfamlog($A68,G$50,$C$4:$C$9,COUNT($D$4:$D$9))*M$10</f>
        <v>0</v>
      </c>
      <c r="H68" s="20">
        <f>[1]!alfamlog($A68,H$50,$C$4:$C$9,COUNT($D$4:$D$9))*N$10</f>
        <v>0</v>
      </c>
      <c r="I68" s="20">
        <f>[1]!alfamlog($A68,I$50,$C$4:$C$9,COUNT($D$4:$D$9))*O$10</f>
        <v>0</v>
      </c>
      <c r="K68" s="37">
        <f>(10^L68-B68)/L$48</f>
        <v>-2.5849394142282115E-24</v>
      </c>
      <c r="L68" s="22">
        <f t="shared" si="3"/>
        <v>-11.14999999999999</v>
      </c>
      <c r="M68" s="22">
        <f t="shared" si="4"/>
        <v>-11.14999999999999</v>
      </c>
      <c r="N68" s="22">
        <f t="shared" si="5"/>
        <v>-11.14999999999999</v>
      </c>
      <c r="O68" s="22">
        <f t="shared" si="6"/>
        <v>-11.14999999999999</v>
      </c>
      <c r="P68" s="22">
        <f t="shared" si="7"/>
        <v>2.0000000003074572</v>
      </c>
      <c r="Q68" s="22">
        <f t="shared" si="8"/>
        <v>2.0000000003074572</v>
      </c>
      <c r="R68" s="22">
        <f t="shared" si="9"/>
        <v>2.0000000003074572</v>
      </c>
      <c r="S68" s="22">
        <f t="shared" si="10"/>
        <v>2.0000000003074572</v>
      </c>
      <c r="T68" s="22"/>
      <c r="U68" s="22"/>
      <c r="V68" s="22"/>
      <c r="Z68">
        <f>Z67+X$7</f>
        <v>3.300000000000002</v>
      </c>
      <c r="AA68" s="32">
        <f>IF($D$4=0,0,$D$4+LOG([1]!alfa($Z68,$J$5,$L$5:$S$5,COUNT($L$5:$S$5)))+AA$43*LOG([1]!alfa($Z68,$J$6,$L$6:$S$6,COUNT($L$6:$S$6))))</f>
        <v>0</v>
      </c>
      <c r="AB68" s="32">
        <f>IF($D$5=0,0,$D$5+LOG([1]!alfa($Z68,$J$5,$L$5:$S$5,COUNT($L$5:$S$5)))+AB$43*LOG([1]!alfa($Z68,$J$6,$L$6:$S$6,COUNT($L$6:$S$6))))</f>
        <v>0</v>
      </c>
      <c r="AC68" s="32">
        <f>IF($D$6=0,0,$D$6+LOG([1]!alfa($Z68,$J$5,$L$5:$S$5,COUNT($L$5:$S$5)))+AC$43*LOG([1]!alfa($Z68,$J$6,$L$6:$S$6,COUNT($L$6:$S$6))))</f>
        <v>0</v>
      </c>
      <c r="AD68" s="32">
        <f>IF($D$7=0,0,$D$7+LOG([1]!alfa($Z68,$J$5,$L$5:$S$5,COUNT($L$5:$S$5)))+AD$43*LOG([1]!alfa($Z68,$J$6,$L$6:$S$6,COUNT($L$6:$S$6))))</f>
        <v>0</v>
      </c>
      <c r="AE68" s="32">
        <f>IF($D$8=0,0,$D$8+LOG([1]!alfa($Z68,$J$5,$L$5:$S$5,COUNT($L$5:$S$5)))+AE$43*LOG([1]!alfa($Z68,$J$6,$L$6:$S$6,COUNT($L$6:$S$6))))</f>
        <v>0</v>
      </c>
      <c r="AF68" s="32">
        <f>IF($D$9=0,0,$D$9+LOG([1]!alfa($Z68,$J$5,$L$5:$S$5,COUNT($L$5:$S$5)))+AF$43*LOG([1]!alfa($Z68,$J$6,$L$6:$S$6,COUNT($L$6:$S$6))))</f>
        <v>0</v>
      </c>
    </row>
    <row r="69" spans="1:32" x14ac:dyDescent="0.25">
      <c r="A69" s="1">
        <f>IF(A68+E$10&gt;1,0,A68+E$10)</f>
        <v>-11.099999999999987</v>
      </c>
      <c r="B69" s="20">
        <f t="shared" si="2"/>
        <v>7.9432823472430363E-12</v>
      </c>
      <c r="C69" s="20">
        <f>[1]!alfamlog($A69,C$50,$C$4:$C$9,COUNT($D$4:$D$9))*I$10</f>
        <v>1</v>
      </c>
      <c r="D69" s="20">
        <f>[1]!alfamlog($A69,D$50,$C$4:$C$9,COUNT($D$4:$D$9))*J$10</f>
        <v>0</v>
      </c>
      <c r="E69" s="20">
        <f>[1]!alfamlog($A69,E$50,$C$4:$C$9,COUNT($D$4:$D$9))*K$10</f>
        <v>0</v>
      </c>
      <c r="F69" s="20">
        <f>[1]!alfamlog($A69,F$50,$C$4:$C$9,COUNT($D$4:$D$9))*L$10</f>
        <v>0</v>
      </c>
      <c r="G69" s="20">
        <f>[1]!alfamlog($A69,G$50,$C$4:$C$9,COUNT($D$4:$D$9))*M$10</f>
        <v>0</v>
      </c>
      <c r="H69" s="20">
        <f>[1]!alfamlog($A69,H$50,$C$4:$C$9,COUNT($D$4:$D$9))*N$10</f>
        <v>0</v>
      </c>
      <c r="I69" s="20">
        <f>[1]!alfamlog($A69,I$50,$C$4:$C$9,COUNT($D$4:$D$9))*O$10</f>
        <v>0</v>
      </c>
      <c r="K69" s="37">
        <f>(10^L69-B69)/L$48</f>
        <v>0</v>
      </c>
      <c r="L69" s="22">
        <f t="shared" si="3"/>
        <v>-11.099999999999987</v>
      </c>
      <c r="M69" s="22">
        <f t="shared" si="4"/>
        <v>-11.099999999999987</v>
      </c>
      <c r="N69" s="22">
        <f t="shared" si="5"/>
        <v>-11.099999999999987</v>
      </c>
      <c r="O69" s="22">
        <f t="shared" si="6"/>
        <v>-11.099999999999987</v>
      </c>
      <c r="P69" s="22">
        <f t="shared" si="7"/>
        <v>2.0000000003449725</v>
      </c>
      <c r="Q69" s="22">
        <f t="shared" si="8"/>
        <v>2.0000000003449725</v>
      </c>
      <c r="R69" s="22">
        <f t="shared" si="9"/>
        <v>2.0000000003449725</v>
      </c>
      <c r="S69" s="22">
        <f t="shared" si="10"/>
        <v>2.0000000003449725</v>
      </c>
      <c r="T69" s="22"/>
      <c r="U69" s="22"/>
      <c r="V69" s="22"/>
      <c r="Z69">
        <f>Z68+X$7</f>
        <v>3.4000000000000021</v>
      </c>
      <c r="AA69" s="32">
        <f>IF($D$4=0,0,$D$4+LOG([1]!alfa($Z69,$J$5,$L$5:$S$5,COUNT($L$5:$S$5)))+AA$43*LOG([1]!alfa($Z69,$J$6,$L$6:$S$6,COUNT($L$6:$S$6))))</f>
        <v>0</v>
      </c>
      <c r="AB69" s="32">
        <f>IF($D$5=0,0,$D$5+LOG([1]!alfa($Z69,$J$5,$L$5:$S$5,COUNT($L$5:$S$5)))+AB$43*LOG([1]!alfa($Z69,$J$6,$L$6:$S$6,COUNT($L$6:$S$6))))</f>
        <v>0</v>
      </c>
      <c r="AC69" s="32">
        <f>IF($D$6=0,0,$D$6+LOG([1]!alfa($Z69,$J$5,$L$5:$S$5,COUNT($L$5:$S$5)))+AC$43*LOG([1]!alfa($Z69,$J$6,$L$6:$S$6,COUNT($L$6:$S$6))))</f>
        <v>0</v>
      </c>
      <c r="AD69" s="32">
        <f>IF($D$7=0,0,$D$7+LOG([1]!alfa($Z69,$J$5,$L$5:$S$5,COUNT($L$5:$S$5)))+AD$43*LOG([1]!alfa($Z69,$J$6,$L$6:$S$6,COUNT($L$6:$S$6))))</f>
        <v>0</v>
      </c>
      <c r="AE69" s="32">
        <f>IF($D$8=0,0,$D$8+LOG([1]!alfa($Z69,$J$5,$L$5:$S$5,COUNT($L$5:$S$5)))+AE$43*LOG([1]!alfa($Z69,$J$6,$L$6:$S$6,COUNT($L$6:$S$6))))</f>
        <v>0</v>
      </c>
      <c r="AF69" s="32">
        <f>IF($D$9=0,0,$D$9+LOG([1]!alfa($Z69,$J$5,$L$5:$S$5,COUNT($L$5:$S$5)))+AF$43*LOG([1]!alfa($Z69,$J$6,$L$6:$S$6,COUNT($L$6:$S$6))))</f>
        <v>0</v>
      </c>
    </row>
    <row r="70" spans="1:32" x14ac:dyDescent="0.25">
      <c r="A70" s="1">
        <f>IF(A69+E$10&gt;1,0,A69+E$10)</f>
        <v>-11.049999999999986</v>
      </c>
      <c r="B70" s="20">
        <f t="shared" si="2"/>
        <v>8.9125093813376995E-12</v>
      </c>
      <c r="C70" s="20">
        <f>[1]!alfamlog($A70,C$50,$C$4:$C$9,COUNT($D$4:$D$9))*I$10</f>
        <v>1</v>
      </c>
      <c r="D70" s="20">
        <f>[1]!alfamlog($A70,D$50,$C$4:$C$9,COUNT($D$4:$D$9))*J$10</f>
        <v>0</v>
      </c>
      <c r="E70" s="20">
        <f>[1]!alfamlog($A70,E$50,$C$4:$C$9,COUNT($D$4:$D$9))*K$10</f>
        <v>0</v>
      </c>
      <c r="F70" s="20">
        <f>[1]!alfamlog($A70,F$50,$C$4:$C$9,COUNT($D$4:$D$9))*L$10</f>
        <v>0</v>
      </c>
      <c r="G70" s="20">
        <f>[1]!alfamlog($A70,G$50,$C$4:$C$9,COUNT($D$4:$D$9))*M$10</f>
        <v>0</v>
      </c>
      <c r="H70" s="20">
        <f>[1]!alfamlog($A70,H$50,$C$4:$C$9,COUNT($D$4:$D$9))*N$10</f>
        <v>0</v>
      </c>
      <c r="I70" s="20">
        <f>[1]!alfamlog($A70,I$50,$C$4:$C$9,COUNT($D$4:$D$9))*O$10</f>
        <v>0</v>
      </c>
      <c r="K70" s="37">
        <f>(10^L70-B70)/L$48</f>
        <v>-3.0696155543960011E-24</v>
      </c>
      <c r="L70" s="22">
        <f t="shared" si="3"/>
        <v>-11.049999999999988</v>
      </c>
      <c r="M70" s="22">
        <f t="shared" si="4"/>
        <v>-11.049999999999988</v>
      </c>
      <c r="N70" s="22">
        <f t="shared" si="5"/>
        <v>-11.049999999999988</v>
      </c>
      <c r="O70" s="22">
        <f t="shared" si="6"/>
        <v>-11.049999999999988</v>
      </c>
      <c r="P70" s="22">
        <f t="shared" si="7"/>
        <v>2.0000000003870655</v>
      </c>
      <c r="Q70" s="22">
        <f t="shared" si="8"/>
        <v>2.0000000003870655</v>
      </c>
      <c r="R70" s="22">
        <f t="shared" si="9"/>
        <v>2.0000000003870655</v>
      </c>
      <c r="S70" s="22">
        <f t="shared" si="10"/>
        <v>2.0000000003870655</v>
      </c>
      <c r="T70" s="22"/>
      <c r="U70" s="22"/>
      <c r="V70" s="22"/>
      <c r="Z70">
        <f>Z69+X$7</f>
        <v>3.5000000000000022</v>
      </c>
      <c r="AA70" s="32">
        <f>IF($D$4=0,0,$D$4+LOG([1]!alfa($Z70,$J$5,$L$5:$S$5,COUNT($L$5:$S$5)))+AA$43*LOG([1]!alfa($Z70,$J$6,$L$6:$S$6,COUNT($L$6:$S$6))))</f>
        <v>0</v>
      </c>
      <c r="AB70" s="32">
        <f>IF($D$5=0,0,$D$5+LOG([1]!alfa($Z70,$J$5,$L$5:$S$5,COUNT($L$5:$S$5)))+AB$43*LOG([1]!alfa($Z70,$J$6,$L$6:$S$6,COUNT($L$6:$S$6))))</f>
        <v>0</v>
      </c>
      <c r="AC70" s="32">
        <f>IF($D$6=0,0,$D$6+LOG([1]!alfa($Z70,$J$5,$L$5:$S$5,COUNT($L$5:$S$5)))+AC$43*LOG([1]!alfa($Z70,$J$6,$L$6:$S$6,COUNT($L$6:$S$6))))</f>
        <v>0</v>
      </c>
      <c r="AD70" s="32">
        <f>IF($D$7=0,0,$D$7+LOG([1]!alfa($Z70,$J$5,$L$5:$S$5,COUNT($L$5:$S$5)))+AD$43*LOG([1]!alfa($Z70,$J$6,$L$6:$S$6,COUNT($L$6:$S$6))))</f>
        <v>0</v>
      </c>
      <c r="AE70" s="32">
        <f>IF($D$8=0,0,$D$8+LOG([1]!alfa($Z70,$J$5,$L$5:$S$5,COUNT($L$5:$S$5)))+AE$43*LOG([1]!alfa($Z70,$J$6,$L$6:$S$6,COUNT($L$6:$S$6))))</f>
        <v>0</v>
      </c>
      <c r="AF70" s="32">
        <f>IF($D$9=0,0,$D$9+LOG([1]!alfa($Z70,$J$5,$L$5:$S$5,COUNT($L$5:$S$5)))+AF$43*LOG([1]!alfa($Z70,$J$6,$L$6:$S$6,COUNT($L$6:$S$6))))</f>
        <v>0</v>
      </c>
    </row>
    <row r="71" spans="1:32" x14ac:dyDescent="0.25">
      <c r="A71" s="1">
        <f>IF(A70+E$10&gt;1,0,A70+E$10)</f>
        <v>-10.999999999999986</v>
      </c>
      <c r="B71" s="20">
        <f t="shared" si="2"/>
        <v>1.0000000000000305E-11</v>
      </c>
      <c r="C71" s="20">
        <f>[1]!alfamlog($A71,C$50,$C$4:$C$9,COUNT($D$4:$D$9))*I$10</f>
        <v>1</v>
      </c>
      <c r="D71" s="20">
        <f>[1]!alfamlog($A71,D$50,$C$4:$C$9,COUNT($D$4:$D$9))*J$10</f>
        <v>0</v>
      </c>
      <c r="E71" s="20">
        <f>[1]!alfamlog($A71,E$50,$C$4:$C$9,COUNT($D$4:$D$9))*K$10</f>
        <v>0</v>
      </c>
      <c r="F71" s="20">
        <f>[1]!alfamlog($A71,F$50,$C$4:$C$9,COUNT($D$4:$D$9))*L$10</f>
        <v>0</v>
      </c>
      <c r="G71" s="20">
        <f>[1]!alfamlog($A71,G$50,$C$4:$C$9,COUNT($D$4:$D$9))*M$10</f>
        <v>0</v>
      </c>
      <c r="H71" s="20">
        <f>[1]!alfamlog($A71,H$50,$C$4:$C$9,COUNT($D$4:$D$9))*N$10</f>
        <v>0</v>
      </c>
      <c r="I71" s="20">
        <f>[1]!alfamlog($A71,I$50,$C$4:$C$9,COUNT($D$4:$D$9))*O$10</f>
        <v>0</v>
      </c>
      <c r="K71" s="37">
        <f>(10^L71-B71)/L$48</f>
        <v>-3.5542916945637908E-24</v>
      </c>
      <c r="L71" s="22">
        <f t="shared" si="3"/>
        <v>-10.999999999999988</v>
      </c>
      <c r="M71" s="22">
        <f t="shared" si="4"/>
        <v>-10.999999999999988</v>
      </c>
      <c r="N71" s="22">
        <f t="shared" si="5"/>
        <v>-10.999999999999988</v>
      </c>
      <c r="O71" s="22">
        <f t="shared" si="6"/>
        <v>-10.999999999999988</v>
      </c>
      <c r="P71" s="22">
        <f t="shared" si="7"/>
        <v>2.0000000004342944</v>
      </c>
      <c r="Q71" s="22">
        <f t="shared" si="8"/>
        <v>2.0000000004342944</v>
      </c>
      <c r="R71" s="22">
        <f t="shared" si="9"/>
        <v>2.0000000004342944</v>
      </c>
      <c r="S71" s="22">
        <f t="shared" si="10"/>
        <v>2.0000000004342944</v>
      </c>
      <c r="T71" s="22"/>
      <c r="U71" s="22"/>
      <c r="V71" s="22"/>
      <c r="Z71">
        <f>Z70+X$7</f>
        <v>3.6000000000000023</v>
      </c>
      <c r="AA71" s="32">
        <f>IF($D$4=0,0,$D$4+LOG([1]!alfa($Z71,$J$5,$L$5:$S$5,COUNT($L$5:$S$5)))+AA$43*LOG([1]!alfa($Z71,$J$6,$L$6:$S$6,COUNT($L$6:$S$6))))</f>
        <v>0</v>
      </c>
      <c r="AB71" s="32">
        <f>IF($D$5=0,0,$D$5+LOG([1]!alfa($Z71,$J$5,$L$5:$S$5,COUNT($L$5:$S$5)))+AB$43*LOG([1]!alfa($Z71,$J$6,$L$6:$S$6,COUNT($L$6:$S$6))))</f>
        <v>0</v>
      </c>
      <c r="AC71" s="32">
        <f>IF($D$6=0,0,$D$6+LOG([1]!alfa($Z71,$J$5,$L$5:$S$5,COUNT($L$5:$S$5)))+AC$43*LOG([1]!alfa($Z71,$J$6,$L$6:$S$6,COUNT($L$6:$S$6))))</f>
        <v>0</v>
      </c>
      <c r="AD71" s="32">
        <f>IF($D$7=0,0,$D$7+LOG([1]!alfa($Z71,$J$5,$L$5:$S$5,COUNT($L$5:$S$5)))+AD$43*LOG([1]!alfa($Z71,$J$6,$L$6:$S$6,COUNT($L$6:$S$6))))</f>
        <v>0</v>
      </c>
      <c r="AE71" s="32">
        <f>IF($D$8=0,0,$D$8+LOG([1]!alfa($Z71,$J$5,$L$5:$S$5,COUNT($L$5:$S$5)))+AE$43*LOG([1]!alfa($Z71,$J$6,$L$6:$S$6,COUNT($L$6:$S$6))))</f>
        <v>0</v>
      </c>
      <c r="AF71" s="32">
        <f>IF($D$9=0,0,$D$9+LOG([1]!alfa($Z71,$J$5,$L$5:$S$5,COUNT($L$5:$S$5)))+AF$43*LOG([1]!alfa($Z71,$J$6,$L$6:$S$6,COUNT($L$6:$S$6))))</f>
        <v>0</v>
      </c>
    </row>
    <row r="72" spans="1:32" x14ac:dyDescent="0.25">
      <c r="A72" s="1">
        <f>IF(A71+E$10&gt;1,0,A71+E$10)</f>
        <v>-10.949999999999985</v>
      </c>
      <c r="B72" s="20">
        <f t="shared" si="2"/>
        <v>1.122018454302001E-11</v>
      </c>
      <c r="C72" s="20">
        <f>[1]!alfamlog($A72,C$50,$C$4:$C$9,COUNT($D$4:$D$9))*I$10</f>
        <v>1</v>
      </c>
      <c r="D72" s="20">
        <f>[1]!alfamlog($A72,D$50,$C$4:$C$9,COUNT($D$4:$D$9))*J$10</f>
        <v>0</v>
      </c>
      <c r="E72" s="20">
        <f>[1]!alfamlog($A72,E$50,$C$4:$C$9,COUNT($D$4:$D$9))*K$10</f>
        <v>0</v>
      </c>
      <c r="F72" s="20">
        <f>[1]!alfamlog($A72,F$50,$C$4:$C$9,COUNT($D$4:$D$9))*L$10</f>
        <v>0</v>
      </c>
      <c r="G72" s="20">
        <f>[1]!alfamlog($A72,G$50,$C$4:$C$9,COUNT($D$4:$D$9))*M$10</f>
        <v>0</v>
      </c>
      <c r="H72" s="20">
        <f>[1]!alfamlog($A72,H$50,$C$4:$C$9,COUNT($D$4:$D$9))*N$10</f>
        <v>0</v>
      </c>
      <c r="I72" s="20">
        <f>[1]!alfamlog($A72,I$50,$C$4:$C$9,COUNT($D$4:$D$9))*O$10</f>
        <v>0</v>
      </c>
      <c r="K72" s="37">
        <f>(10^L72-B72)/L$48</f>
        <v>0</v>
      </c>
      <c r="L72" s="22">
        <f t="shared" si="3"/>
        <v>-10.949999999999985</v>
      </c>
      <c r="M72" s="22">
        <f t="shared" si="4"/>
        <v>-10.949999999999985</v>
      </c>
      <c r="N72" s="22">
        <f t="shared" si="5"/>
        <v>-10.949999999999985</v>
      </c>
      <c r="O72" s="22">
        <f t="shared" si="6"/>
        <v>-10.949999999999985</v>
      </c>
      <c r="P72" s="22">
        <f t="shared" si="7"/>
        <v>2.0000000004872862</v>
      </c>
      <c r="Q72" s="22">
        <f t="shared" si="8"/>
        <v>2.0000000004872862</v>
      </c>
      <c r="R72" s="22">
        <f t="shared" si="9"/>
        <v>2.0000000004872862</v>
      </c>
      <c r="S72" s="22">
        <f t="shared" si="10"/>
        <v>2.0000000004872862</v>
      </c>
      <c r="T72" s="22"/>
      <c r="U72" s="22"/>
      <c r="V72" s="22"/>
      <c r="Z72">
        <f>Z71+X$7</f>
        <v>3.7000000000000024</v>
      </c>
      <c r="AA72" s="32">
        <f>IF($D$4=0,0,$D$4+LOG([1]!alfa($Z72,$J$5,$L$5:$S$5,COUNT($L$5:$S$5)))+AA$43*LOG([1]!alfa($Z72,$J$6,$L$6:$S$6,COUNT($L$6:$S$6))))</f>
        <v>0</v>
      </c>
      <c r="AB72" s="32">
        <f>IF($D$5=0,0,$D$5+LOG([1]!alfa($Z72,$J$5,$L$5:$S$5,COUNT($L$5:$S$5)))+AB$43*LOG([1]!alfa($Z72,$J$6,$L$6:$S$6,COUNT($L$6:$S$6))))</f>
        <v>0</v>
      </c>
      <c r="AC72" s="32">
        <f>IF($D$6=0,0,$D$6+LOG([1]!alfa($Z72,$J$5,$L$5:$S$5,COUNT($L$5:$S$5)))+AC$43*LOG([1]!alfa($Z72,$J$6,$L$6:$S$6,COUNT($L$6:$S$6))))</f>
        <v>0</v>
      </c>
      <c r="AD72" s="32">
        <f>IF($D$7=0,0,$D$7+LOG([1]!alfa($Z72,$J$5,$L$5:$S$5,COUNT($L$5:$S$5)))+AD$43*LOG([1]!alfa($Z72,$J$6,$L$6:$S$6,COUNT($L$6:$S$6))))</f>
        <v>0</v>
      </c>
      <c r="AE72" s="32">
        <f>IF($D$8=0,0,$D$8+LOG([1]!alfa($Z72,$J$5,$L$5:$S$5,COUNT($L$5:$S$5)))+AE$43*LOG([1]!alfa($Z72,$J$6,$L$6:$S$6,COUNT($L$6:$S$6))))</f>
        <v>0</v>
      </c>
      <c r="AF72" s="32">
        <f>IF($D$9=0,0,$D$9+LOG([1]!alfa($Z72,$J$5,$L$5:$S$5,COUNT($L$5:$S$5)))+AF$43*LOG([1]!alfa($Z72,$J$6,$L$6:$S$6,COUNT($L$6:$S$6))))</f>
        <v>0</v>
      </c>
    </row>
    <row r="73" spans="1:32" x14ac:dyDescent="0.25">
      <c r="A73" s="1">
        <f>IF(A72+E$10&gt;1,0,A72+E$10)</f>
        <v>-10.899999999999984</v>
      </c>
      <c r="B73" s="20">
        <f t="shared" si="2"/>
        <v>1.2589254117942088E-11</v>
      </c>
      <c r="C73" s="20">
        <f>[1]!alfamlog($A73,C$50,$C$4:$C$9,COUNT($D$4:$D$9))*I$10</f>
        <v>1</v>
      </c>
      <c r="D73" s="20">
        <f>[1]!alfamlog($A73,D$50,$C$4:$C$9,COUNT($D$4:$D$9))*J$10</f>
        <v>0</v>
      </c>
      <c r="E73" s="20">
        <f>[1]!alfamlog($A73,E$50,$C$4:$C$9,COUNT($D$4:$D$9))*K$10</f>
        <v>0</v>
      </c>
      <c r="F73" s="20">
        <f>[1]!alfamlog($A73,F$50,$C$4:$C$9,COUNT($D$4:$D$9))*L$10</f>
        <v>0</v>
      </c>
      <c r="G73" s="20">
        <f>[1]!alfamlog($A73,G$50,$C$4:$C$9,COUNT($D$4:$D$9))*M$10</f>
        <v>0</v>
      </c>
      <c r="H73" s="20">
        <f>[1]!alfamlog($A73,H$50,$C$4:$C$9,COUNT($D$4:$D$9))*N$10</f>
        <v>0</v>
      </c>
      <c r="I73" s="20">
        <f>[1]!alfamlog($A73,I$50,$C$4:$C$9,COUNT($D$4:$D$9))*O$10</f>
        <v>0</v>
      </c>
      <c r="K73" s="37">
        <f>(10^L73-B73)/L$48</f>
        <v>-4.5236439748993701E-24</v>
      </c>
      <c r="L73" s="22">
        <f t="shared" si="3"/>
        <v>-10.899999999999986</v>
      </c>
      <c r="M73" s="22">
        <f t="shared" si="4"/>
        <v>-10.899999999999986</v>
      </c>
      <c r="N73" s="22">
        <f t="shared" si="5"/>
        <v>-10.899999999999986</v>
      </c>
      <c r="O73" s="22">
        <f t="shared" si="6"/>
        <v>-10.899999999999986</v>
      </c>
      <c r="P73" s="22">
        <f t="shared" si="7"/>
        <v>2.0000000005467444</v>
      </c>
      <c r="Q73" s="22">
        <f t="shared" si="8"/>
        <v>2.0000000005467444</v>
      </c>
      <c r="R73" s="22">
        <f t="shared" si="9"/>
        <v>2.0000000005467444</v>
      </c>
      <c r="S73" s="22">
        <f t="shared" si="10"/>
        <v>2.0000000005467444</v>
      </c>
      <c r="T73" s="22"/>
      <c r="U73" s="22"/>
      <c r="V73" s="22"/>
      <c r="Z73">
        <f>Z72+X$7</f>
        <v>3.8000000000000025</v>
      </c>
      <c r="AA73" s="32">
        <f>IF($D$4=0,0,$D$4+LOG([1]!alfa($Z73,$J$5,$L$5:$S$5,COUNT($L$5:$S$5)))+AA$43*LOG([1]!alfa($Z73,$J$6,$L$6:$S$6,COUNT($L$6:$S$6))))</f>
        <v>0</v>
      </c>
      <c r="AB73" s="32">
        <f>IF($D$5=0,0,$D$5+LOG([1]!alfa($Z73,$J$5,$L$5:$S$5,COUNT($L$5:$S$5)))+AB$43*LOG([1]!alfa($Z73,$J$6,$L$6:$S$6,COUNT($L$6:$S$6))))</f>
        <v>0</v>
      </c>
      <c r="AC73" s="32">
        <f>IF($D$6=0,0,$D$6+LOG([1]!alfa($Z73,$J$5,$L$5:$S$5,COUNT($L$5:$S$5)))+AC$43*LOG([1]!alfa($Z73,$J$6,$L$6:$S$6,COUNT($L$6:$S$6))))</f>
        <v>0</v>
      </c>
      <c r="AD73" s="32">
        <f>IF($D$7=0,0,$D$7+LOG([1]!alfa($Z73,$J$5,$L$5:$S$5,COUNT($L$5:$S$5)))+AD$43*LOG([1]!alfa($Z73,$J$6,$L$6:$S$6,COUNT($L$6:$S$6))))</f>
        <v>0</v>
      </c>
      <c r="AE73" s="32">
        <f>IF($D$8=0,0,$D$8+LOG([1]!alfa($Z73,$J$5,$L$5:$S$5,COUNT($L$5:$S$5)))+AE$43*LOG([1]!alfa($Z73,$J$6,$L$6:$S$6,COUNT($L$6:$S$6))))</f>
        <v>0</v>
      </c>
      <c r="AF73" s="32">
        <f>IF($D$9=0,0,$D$9+LOG([1]!alfa($Z73,$J$5,$L$5:$S$5,COUNT($L$5:$S$5)))+AF$43*LOG([1]!alfa($Z73,$J$6,$L$6:$S$6,COUNT($L$6:$S$6))))</f>
        <v>0</v>
      </c>
    </row>
    <row r="74" spans="1:32" x14ac:dyDescent="0.25">
      <c r="A74" s="1">
        <f>IF(A73+E$10&gt;1,0,A73+E$10)</f>
        <v>-10.849999999999984</v>
      </c>
      <c r="B74" s="20">
        <f t="shared" si="2"/>
        <v>1.4125375446228051E-11</v>
      </c>
      <c r="C74" s="20">
        <f>[1]!alfamlog($A74,C$50,$C$4:$C$9,COUNT($D$4:$D$9))*I$10</f>
        <v>1</v>
      </c>
      <c r="D74" s="20">
        <f>[1]!alfamlog($A74,D$50,$C$4:$C$9,COUNT($D$4:$D$9))*J$10</f>
        <v>0</v>
      </c>
      <c r="E74" s="20">
        <f>[1]!alfamlog($A74,E$50,$C$4:$C$9,COUNT($D$4:$D$9))*K$10</f>
        <v>0</v>
      </c>
      <c r="F74" s="20">
        <f>[1]!alfamlog($A74,F$50,$C$4:$C$9,COUNT($D$4:$D$9))*L$10</f>
        <v>0</v>
      </c>
      <c r="G74" s="20">
        <f>[1]!alfamlog($A74,G$50,$C$4:$C$9,COUNT($D$4:$D$9))*M$10</f>
        <v>0</v>
      </c>
      <c r="H74" s="20">
        <f>[1]!alfamlog($A74,H$50,$C$4:$C$9,COUNT($D$4:$D$9))*N$10</f>
        <v>0</v>
      </c>
      <c r="I74" s="20">
        <f>[1]!alfamlog($A74,I$50,$C$4:$C$9,COUNT($D$4:$D$9))*O$10</f>
        <v>0</v>
      </c>
      <c r="K74" s="37">
        <f>(10^L74-B74)/L$48</f>
        <v>0</v>
      </c>
      <c r="L74" s="22">
        <f t="shared" si="3"/>
        <v>-10.849999999999984</v>
      </c>
      <c r="M74" s="22">
        <f t="shared" si="4"/>
        <v>-10.849999999999984</v>
      </c>
      <c r="N74" s="22">
        <f t="shared" si="5"/>
        <v>-10.849999999999984</v>
      </c>
      <c r="O74" s="22">
        <f t="shared" si="6"/>
        <v>-10.849999999999984</v>
      </c>
      <c r="P74" s="22">
        <f t="shared" si="7"/>
        <v>2.0000000006134573</v>
      </c>
      <c r="Q74" s="22">
        <f t="shared" si="8"/>
        <v>2.0000000006134573</v>
      </c>
      <c r="R74" s="22">
        <f t="shared" si="9"/>
        <v>2.0000000006134573</v>
      </c>
      <c r="S74" s="22">
        <f t="shared" si="10"/>
        <v>2.0000000006134573</v>
      </c>
      <c r="T74" s="22"/>
      <c r="U74" s="22"/>
      <c r="V74" s="22"/>
      <c r="Z74">
        <f>Z73+X$7</f>
        <v>3.9000000000000026</v>
      </c>
      <c r="AA74" s="32">
        <f>IF($D$4=0,0,$D$4+LOG([1]!alfa($Z74,$J$5,$L$5:$S$5,COUNT($L$5:$S$5)))+AA$43*LOG([1]!alfa($Z74,$J$6,$L$6:$S$6,COUNT($L$6:$S$6))))</f>
        <v>0</v>
      </c>
      <c r="AB74" s="32">
        <f>IF($D$5=0,0,$D$5+LOG([1]!alfa($Z74,$J$5,$L$5:$S$5,COUNT($L$5:$S$5)))+AB$43*LOG([1]!alfa($Z74,$J$6,$L$6:$S$6,COUNT($L$6:$S$6))))</f>
        <v>0</v>
      </c>
      <c r="AC74" s="32">
        <f>IF($D$6=0,0,$D$6+LOG([1]!alfa($Z74,$J$5,$L$5:$S$5,COUNT($L$5:$S$5)))+AC$43*LOG([1]!alfa($Z74,$J$6,$L$6:$S$6,COUNT($L$6:$S$6))))</f>
        <v>0</v>
      </c>
      <c r="AD74" s="32">
        <f>IF($D$7=0,0,$D$7+LOG([1]!alfa($Z74,$J$5,$L$5:$S$5,COUNT($L$5:$S$5)))+AD$43*LOG([1]!alfa($Z74,$J$6,$L$6:$S$6,COUNT($L$6:$S$6))))</f>
        <v>0</v>
      </c>
      <c r="AE74" s="32">
        <f>IF($D$8=0,0,$D$8+LOG([1]!alfa($Z74,$J$5,$L$5:$S$5,COUNT($L$5:$S$5)))+AE$43*LOG([1]!alfa($Z74,$J$6,$L$6:$S$6,COUNT($L$6:$S$6))))</f>
        <v>0</v>
      </c>
      <c r="AF74" s="32">
        <f>IF($D$9=0,0,$D$9+LOG([1]!alfa($Z74,$J$5,$L$5:$S$5,COUNT($L$5:$S$5)))+AF$43*LOG([1]!alfa($Z74,$J$6,$L$6:$S$6,COUNT($L$6:$S$6))))</f>
        <v>0</v>
      </c>
    </row>
    <row r="75" spans="1:32" x14ac:dyDescent="0.25">
      <c r="A75" s="1">
        <f>IF(A74+E$10&gt;1,0,A74+E$10)</f>
        <v>-10.799999999999983</v>
      </c>
      <c r="B75" s="20">
        <f t="shared" si="2"/>
        <v>1.5848931924611699E-11</v>
      </c>
      <c r="C75" s="20">
        <f>[1]!alfamlog($A75,C$50,$C$4:$C$9,COUNT($D$4:$D$9))*I$10</f>
        <v>1</v>
      </c>
      <c r="D75" s="20">
        <f>[1]!alfamlog($A75,D$50,$C$4:$C$9,COUNT($D$4:$D$9))*J$10</f>
        <v>0</v>
      </c>
      <c r="E75" s="20">
        <f>[1]!alfamlog($A75,E$50,$C$4:$C$9,COUNT($D$4:$D$9))*K$10</f>
        <v>0</v>
      </c>
      <c r="F75" s="20">
        <f>[1]!alfamlog($A75,F$50,$C$4:$C$9,COUNT($D$4:$D$9))*L$10</f>
        <v>0</v>
      </c>
      <c r="G75" s="20">
        <f>[1]!alfamlog($A75,G$50,$C$4:$C$9,COUNT($D$4:$D$9))*M$10</f>
        <v>0</v>
      </c>
      <c r="H75" s="20">
        <f>[1]!alfamlog($A75,H$50,$C$4:$C$9,COUNT($D$4:$D$9))*N$10</f>
        <v>0</v>
      </c>
      <c r="I75" s="20">
        <f>[1]!alfamlog($A75,I$50,$C$4:$C$9,COUNT($D$4:$D$9))*O$10</f>
        <v>0</v>
      </c>
      <c r="K75" s="37">
        <f>(10^L75-B75)/L$48</f>
        <v>-5.4929962552349494E-24</v>
      </c>
      <c r="L75" s="22">
        <f t="shared" si="3"/>
        <v>-10.799999999999985</v>
      </c>
      <c r="M75" s="22">
        <f t="shared" si="4"/>
        <v>-10.799999999999985</v>
      </c>
      <c r="N75" s="22">
        <f t="shared" si="5"/>
        <v>-10.799999999999985</v>
      </c>
      <c r="O75" s="22">
        <f t="shared" si="6"/>
        <v>-10.799999999999985</v>
      </c>
      <c r="P75" s="22">
        <f t="shared" si="7"/>
        <v>2.0000000006883103</v>
      </c>
      <c r="Q75" s="22">
        <f t="shared" si="8"/>
        <v>2.0000000006883103</v>
      </c>
      <c r="R75" s="22">
        <f t="shared" si="9"/>
        <v>2.0000000006883103</v>
      </c>
      <c r="S75" s="22">
        <f t="shared" si="10"/>
        <v>2.0000000006883103</v>
      </c>
      <c r="T75" s="22"/>
      <c r="U75" s="22"/>
      <c r="V75" s="22"/>
      <c r="Z75">
        <f>Z74+X$7</f>
        <v>4.0000000000000027</v>
      </c>
      <c r="AA75" s="32">
        <f>IF($D$4=0,0,$D$4+LOG([1]!alfa($Z75,$J$5,$L$5:$S$5,COUNT($L$5:$S$5)))+AA$43*LOG([1]!alfa($Z75,$J$6,$L$6:$S$6,COUNT($L$6:$S$6))))</f>
        <v>0</v>
      </c>
      <c r="AB75" s="32">
        <f>IF($D$5=0,0,$D$5+LOG([1]!alfa($Z75,$J$5,$L$5:$S$5,COUNT($L$5:$S$5)))+AB$43*LOG([1]!alfa($Z75,$J$6,$L$6:$S$6,COUNT($L$6:$S$6))))</f>
        <v>0</v>
      </c>
      <c r="AC75" s="32">
        <f>IF($D$6=0,0,$D$6+LOG([1]!alfa($Z75,$J$5,$L$5:$S$5,COUNT($L$5:$S$5)))+AC$43*LOG([1]!alfa($Z75,$J$6,$L$6:$S$6,COUNT($L$6:$S$6))))</f>
        <v>0</v>
      </c>
      <c r="AD75" s="32">
        <f>IF($D$7=0,0,$D$7+LOG([1]!alfa($Z75,$J$5,$L$5:$S$5,COUNT($L$5:$S$5)))+AD$43*LOG([1]!alfa($Z75,$J$6,$L$6:$S$6,COUNT($L$6:$S$6))))</f>
        <v>0</v>
      </c>
      <c r="AE75" s="32">
        <f>IF($D$8=0,0,$D$8+LOG([1]!alfa($Z75,$J$5,$L$5:$S$5,COUNT($L$5:$S$5)))+AE$43*LOG([1]!alfa($Z75,$J$6,$L$6:$S$6,COUNT($L$6:$S$6))))</f>
        <v>0</v>
      </c>
      <c r="AF75" s="32">
        <f>IF($D$9=0,0,$D$9+LOG([1]!alfa($Z75,$J$5,$L$5:$S$5,COUNT($L$5:$S$5)))+AF$43*LOG([1]!alfa($Z75,$J$6,$L$6:$S$6,COUNT($L$6:$S$6))))</f>
        <v>0</v>
      </c>
    </row>
    <row r="76" spans="1:32" x14ac:dyDescent="0.25">
      <c r="A76" s="1">
        <f>IF(A75+E$10&gt;1,0,A75+E$10)</f>
        <v>-10.749999999999982</v>
      </c>
      <c r="B76" s="20">
        <f t="shared" si="2"/>
        <v>1.7782794100389918E-11</v>
      </c>
      <c r="C76" s="20">
        <f>[1]!alfamlog($A76,C$50,$C$4:$C$9,COUNT($D$4:$D$9))*I$10</f>
        <v>1</v>
      </c>
      <c r="D76" s="20">
        <f>[1]!alfamlog($A76,D$50,$C$4:$C$9,COUNT($D$4:$D$9))*J$10</f>
        <v>0</v>
      </c>
      <c r="E76" s="20">
        <f>[1]!alfamlog($A76,E$50,$C$4:$C$9,COUNT($D$4:$D$9))*K$10</f>
        <v>0</v>
      </c>
      <c r="F76" s="20">
        <f>[1]!alfamlog($A76,F$50,$C$4:$C$9,COUNT($D$4:$D$9))*L$10</f>
        <v>0</v>
      </c>
      <c r="G76" s="20">
        <f>[1]!alfamlog($A76,G$50,$C$4:$C$9,COUNT($D$4:$D$9))*M$10</f>
        <v>0</v>
      </c>
      <c r="H76" s="20">
        <f>[1]!alfamlog($A76,H$50,$C$4:$C$9,COUNT($D$4:$D$9))*N$10</f>
        <v>0</v>
      </c>
      <c r="I76" s="20">
        <f>[1]!alfamlog($A76,I$50,$C$4:$C$9,COUNT($D$4:$D$9))*O$10</f>
        <v>0</v>
      </c>
      <c r="K76" s="37">
        <f>(10^L76-B76)/L$48</f>
        <v>-6.4623485355705287E-24</v>
      </c>
      <c r="L76" s="22">
        <f t="shared" si="3"/>
        <v>-10.749999999999984</v>
      </c>
      <c r="M76" s="22">
        <f t="shared" si="4"/>
        <v>-10.749999999999984</v>
      </c>
      <c r="N76" s="22">
        <f t="shared" si="5"/>
        <v>-10.749999999999984</v>
      </c>
      <c r="O76" s="22">
        <f t="shared" si="6"/>
        <v>-10.749999999999984</v>
      </c>
      <c r="P76" s="22">
        <f t="shared" si="7"/>
        <v>2.0000000007722969</v>
      </c>
      <c r="Q76" s="22">
        <f t="shared" si="8"/>
        <v>2.0000000007722969</v>
      </c>
      <c r="R76" s="22">
        <f t="shared" si="9"/>
        <v>2.0000000007722969</v>
      </c>
      <c r="S76" s="22">
        <f t="shared" si="10"/>
        <v>2.0000000007722969</v>
      </c>
      <c r="T76" s="22"/>
      <c r="U76" s="22"/>
      <c r="V76" s="22"/>
      <c r="Z76">
        <f>Z75+X$7</f>
        <v>4.1000000000000023</v>
      </c>
      <c r="AA76" s="32">
        <f>IF($D$4=0,0,$D$4+LOG([1]!alfa($Z76,$J$5,$L$5:$S$5,COUNT($L$5:$S$5)))+AA$43*LOG([1]!alfa($Z76,$J$6,$L$6:$S$6,COUNT($L$6:$S$6))))</f>
        <v>0</v>
      </c>
      <c r="AB76" s="32">
        <f>IF($D$5=0,0,$D$5+LOG([1]!alfa($Z76,$J$5,$L$5:$S$5,COUNT($L$5:$S$5)))+AB$43*LOG([1]!alfa($Z76,$J$6,$L$6:$S$6,COUNT($L$6:$S$6))))</f>
        <v>0</v>
      </c>
      <c r="AC76" s="32">
        <f>IF($D$6=0,0,$D$6+LOG([1]!alfa($Z76,$J$5,$L$5:$S$5,COUNT($L$5:$S$5)))+AC$43*LOG([1]!alfa($Z76,$J$6,$L$6:$S$6,COUNT($L$6:$S$6))))</f>
        <v>0</v>
      </c>
      <c r="AD76" s="32">
        <f>IF($D$7=0,0,$D$7+LOG([1]!alfa($Z76,$J$5,$L$5:$S$5,COUNT($L$5:$S$5)))+AD$43*LOG([1]!alfa($Z76,$J$6,$L$6:$S$6,COUNT($L$6:$S$6))))</f>
        <v>0</v>
      </c>
      <c r="AE76" s="32">
        <f>IF($D$8=0,0,$D$8+LOG([1]!alfa($Z76,$J$5,$L$5:$S$5,COUNT($L$5:$S$5)))+AE$43*LOG([1]!alfa($Z76,$J$6,$L$6:$S$6,COUNT($L$6:$S$6))))</f>
        <v>0</v>
      </c>
      <c r="AF76" s="32">
        <f>IF($D$9=0,0,$D$9+LOG([1]!alfa($Z76,$J$5,$L$5:$S$5,COUNT($L$5:$S$5)))+AF$43*LOG([1]!alfa($Z76,$J$6,$L$6:$S$6,COUNT($L$6:$S$6))))</f>
        <v>0</v>
      </c>
    </row>
    <row r="77" spans="1:32" x14ac:dyDescent="0.25">
      <c r="A77" s="1">
        <f>IF(A76+E$10&gt;1,0,A76+E$10)</f>
        <v>-10.699999999999982</v>
      </c>
      <c r="B77" s="20">
        <f t="shared" si="2"/>
        <v>1.995262314968963E-11</v>
      </c>
      <c r="C77" s="20">
        <f>[1]!alfamlog($A77,C$50,$C$4:$C$9,COUNT($D$4:$D$9))*I$10</f>
        <v>1</v>
      </c>
      <c r="D77" s="20">
        <f>[1]!alfamlog($A77,D$50,$C$4:$C$9,COUNT($D$4:$D$9))*J$10</f>
        <v>0</v>
      </c>
      <c r="E77" s="20">
        <f>[1]!alfamlog($A77,E$50,$C$4:$C$9,COUNT($D$4:$D$9))*K$10</f>
        <v>0</v>
      </c>
      <c r="F77" s="20">
        <f>[1]!alfamlog($A77,F$50,$C$4:$C$9,COUNT($D$4:$D$9))*L$10</f>
        <v>0</v>
      </c>
      <c r="G77" s="20">
        <f>[1]!alfamlog($A77,G$50,$C$4:$C$9,COUNT($D$4:$D$9))*M$10</f>
        <v>0</v>
      </c>
      <c r="H77" s="20">
        <f>[1]!alfamlog($A77,H$50,$C$4:$C$9,COUNT($D$4:$D$9))*N$10</f>
        <v>0</v>
      </c>
      <c r="I77" s="20">
        <f>[1]!alfamlog($A77,I$50,$C$4:$C$9,COUNT($D$4:$D$9))*O$10</f>
        <v>0</v>
      </c>
      <c r="K77" s="37">
        <f>(10^L77-B77)/L$48</f>
        <v>0</v>
      </c>
      <c r="L77" s="22">
        <f t="shared" si="3"/>
        <v>-10.699999999999982</v>
      </c>
      <c r="M77" s="22">
        <f t="shared" si="4"/>
        <v>-10.699999999999982</v>
      </c>
      <c r="N77" s="22">
        <f t="shared" si="5"/>
        <v>-10.699999999999982</v>
      </c>
      <c r="O77" s="22">
        <f t="shared" si="6"/>
        <v>-10.699999999999982</v>
      </c>
      <c r="P77" s="22">
        <f t="shared" si="7"/>
        <v>2.0000000008665313</v>
      </c>
      <c r="Q77" s="22">
        <f t="shared" si="8"/>
        <v>2.0000000008665313</v>
      </c>
      <c r="R77" s="22">
        <f t="shared" si="9"/>
        <v>2.0000000008665313</v>
      </c>
      <c r="S77" s="22">
        <f t="shared" si="10"/>
        <v>2.0000000008665313</v>
      </c>
      <c r="T77" s="22"/>
      <c r="U77" s="22"/>
      <c r="V77" s="22"/>
      <c r="Z77">
        <f>Z76+X$7</f>
        <v>4.200000000000002</v>
      </c>
      <c r="AA77" s="32">
        <f>IF($D$4=0,0,$D$4+LOG([1]!alfa($Z77,$J$5,$L$5:$S$5,COUNT($L$5:$S$5)))+AA$43*LOG([1]!alfa($Z77,$J$6,$L$6:$S$6,COUNT($L$6:$S$6))))</f>
        <v>0</v>
      </c>
      <c r="AB77" s="32">
        <f>IF($D$5=0,0,$D$5+LOG([1]!alfa($Z77,$J$5,$L$5:$S$5,COUNT($L$5:$S$5)))+AB$43*LOG([1]!alfa($Z77,$J$6,$L$6:$S$6,COUNT($L$6:$S$6))))</f>
        <v>0</v>
      </c>
      <c r="AC77" s="32">
        <f>IF($D$6=0,0,$D$6+LOG([1]!alfa($Z77,$J$5,$L$5:$S$5,COUNT($L$5:$S$5)))+AC$43*LOG([1]!alfa($Z77,$J$6,$L$6:$S$6,COUNT($L$6:$S$6))))</f>
        <v>0</v>
      </c>
      <c r="AD77" s="32">
        <f>IF($D$7=0,0,$D$7+LOG([1]!alfa($Z77,$J$5,$L$5:$S$5,COUNT($L$5:$S$5)))+AD$43*LOG([1]!alfa($Z77,$J$6,$L$6:$S$6,COUNT($L$6:$S$6))))</f>
        <v>0</v>
      </c>
      <c r="AE77" s="32">
        <f>IF($D$8=0,0,$D$8+LOG([1]!alfa($Z77,$J$5,$L$5:$S$5,COUNT($L$5:$S$5)))+AE$43*LOG([1]!alfa($Z77,$J$6,$L$6:$S$6,COUNT($L$6:$S$6))))</f>
        <v>0</v>
      </c>
      <c r="AF77" s="32">
        <f>IF($D$9=0,0,$D$9+LOG([1]!alfa($Z77,$J$5,$L$5:$S$5,COUNT($L$5:$S$5)))+AF$43*LOG([1]!alfa($Z77,$J$6,$L$6:$S$6,COUNT($L$6:$S$6))))</f>
        <v>0</v>
      </c>
    </row>
    <row r="78" spans="1:32" x14ac:dyDescent="0.25">
      <c r="A78" s="1">
        <f>IF(A77+E$10&gt;1,0,A77+E$10)</f>
        <v>-10.649999999999981</v>
      </c>
      <c r="B78" s="20">
        <f t="shared" si="2"/>
        <v>2.238721138568432E-11</v>
      </c>
      <c r="C78" s="20">
        <f>[1]!alfamlog($A78,C$50,$C$4:$C$9,COUNT($D$4:$D$9))*I$10</f>
        <v>1</v>
      </c>
      <c r="D78" s="20">
        <f>[1]!alfamlog($A78,D$50,$C$4:$C$9,COUNT($D$4:$D$9))*J$10</f>
        <v>0</v>
      </c>
      <c r="E78" s="20">
        <f>[1]!alfamlog($A78,E$50,$C$4:$C$9,COUNT($D$4:$D$9))*K$10</f>
        <v>0</v>
      </c>
      <c r="F78" s="20">
        <f>[1]!alfamlog($A78,F$50,$C$4:$C$9,COUNT($D$4:$D$9))*L$10</f>
        <v>0</v>
      </c>
      <c r="G78" s="20">
        <f>[1]!alfamlog($A78,G$50,$C$4:$C$9,COUNT($D$4:$D$9))*M$10</f>
        <v>0</v>
      </c>
      <c r="H78" s="20">
        <f>[1]!alfamlog($A78,H$50,$C$4:$C$9,COUNT($D$4:$D$9))*N$10</f>
        <v>0</v>
      </c>
      <c r="I78" s="20">
        <f>[1]!alfamlog($A78,I$50,$C$4:$C$9,COUNT($D$4:$D$9))*O$10</f>
        <v>0</v>
      </c>
      <c r="K78" s="37">
        <f>(10^L78-B78)/L$48</f>
        <v>-8.0779356694631609E-24</v>
      </c>
      <c r="L78" s="22">
        <f t="shared" si="3"/>
        <v>-10.649999999999983</v>
      </c>
      <c r="M78" s="22">
        <f t="shared" si="4"/>
        <v>-10.649999999999983</v>
      </c>
      <c r="N78" s="22">
        <f t="shared" si="5"/>
        <v>-10.649999999999983</v>
      </c>
      <c r="O78" s="22">
        <f t="shared" si="6"/>
        <v>-10.649999999999983</v>
      </c>
      <c r="P78" s="22">
        <f t="shared" si="7"/>
        <v>2.000000000972264</v>
      </c>
      <c r="Q78" s="22">
        <f t="shared" si="8"/>
        <v>2.000000000972264</v>
      </c>
      <c r="R78" s="22">
        <f t="shared" si="9"/>
        <v>2.000000000972264</v>
      </c>
      <c r="S78" s="22">
        <f t="shared" si="10"/>
        <v>2.000000000972264</v>
      </c>
      <c r="T78" s="22"/>
      <c r="U78" s="22"/>
      <c r="V78" s="22"/>
      <c r="Z78">
        <f>Z77+X$7</f>
        <v>4.3000000000000016</v>
      </c>
      <c r="AA78" s="32">
        <f>IF($D$4=0,0,$D$4+LOG([1]!alfa($Z78,$J$5,$L$5:$S$5,COUNT($L$5:$S$5)))+AA$43*LOG([1]!alfa($Z78,$J$6,$L$6:$S$6,COUNT($L$6:$S$6))))</f>
        <v>0</v>
      </c>
      <c r="AB78" s="32">
        <f>IF($D$5=0,0,$D$5+LOG([1]!alfa($Z78,$J$5,$L$5:$S$5,COUNT($L$5:$S$5)))+AB$43*LOG([1]!alfa($Z78,$J$6,$L$6:$S$6,COUNT($L$6:$S$6))))</f>
        <v>0</v>
      </c>
      <c r="AC78" s="32">
        <f>IF($D$6=0,0,$D$6+LOG([1]!alfa($Z78,$J$5,$L$5:$S$5,COUNT($L$5:$S$5)))+AC$43*LOG([1]!alfa($Z78,$J$6,$L$6:$S$6,COUNT($L$6:$S$6))))</f>
        <v>0</v>
      </c>
      <c r="AD78" s="32">
        <f>IF($D$7=0,0,$D$7+LOG([1]!alfa($Z78,$J$5,$L$5:$S$5,COUNT($L$5:$S$5)))+AD$43*LOG([1]!alfa($Z78,$J$6,$L$6:$S$6,COUNT($L$6:$S$6))))</f>
        <v>0</v>
      </c>
      <c r="AE78" s="32">
        <f>IF($D$8=0,0,$D$8+LOG([1]!alfa($Z78,$J$5,$L$5:$S$5,COUNT($L$5:$S$5)))+AE$43*LOG([1]!alfa($Z78,$J$6,$L$6:$S$6,COUNT($L$6:$S$6))))</f>
        <v>0</v>
      </c>
      <c r="AF78" s="32">
        <f>IF($D$9=0,0,$D$9+LOG([1]!alfa($Z78,$J$5,$L$5:$S$5,COUNT($L$5:$S$5)))+AF$43*LOG([1]!alfa($Z78,$J$6,$L$6:$S$6,COUNT($L$6:$S$6))))</f>
        <v>0</v>
      </c>
    </row>
    <row r="79" spans="1:32" x14ac:dyDescent="0.25">
      <c r="A79" s="1">
        <f>IF(A78+E$10&gt;1,0,A78+E$10)</f>
        <v>-10.59999999999998</v>
      </c>
      <c r="B79" s="20">
        <f t="shared" si="2"/>
        <v>2.5118864315096919E-11</v>
      </c>
      <c r="C79" s="20">
        <f>[1]!alfamlog($A79,C$50,$C$4:$C$9,COUNT($D$4:$D$9))*I$10</f>
        <v>1</v>
      </c>
      <c r="D79" s="20">
        <f>[1]!alfamlog($A79,D$50,$C$4:$C$9,COUNT($D$4:$D$9))*J$10</f>
        <v>0</v>
      </c>
      <c r="E79" s="20">
        <f>[1]!alfamlog($A79,E$50,$C$4:$C$9,COUNT($D$4:$D$9))*K$10</f>
        <v>0</v>
      </c>
      <c r="F79" s="20">
        <f>[1]!alfamlog($A79,F$50,$C$4:$C$9,COUNT($D$4:$D$9))*L$10</f>
        <v>0</v>
      </c>
      <c r="G79" s="20">
        <f>[1]!alfamlog($A79,G$50,$C$4:$C$9,COUNT($D$4:$D$9))*M$10</f>
        <v>0</v>
      </c>
      <c r="H79" s="20">
        <f>[1]!alfamlog($A79,H$50,$C$4:$C$9,COUNT($D$4:$D$9))*N$10</f>
        <v>0</v>
      </c>
      <c r="I79" s="20">
        <f>[1]!alfamlog($A79,I$50,$C$4:$C$9,COUNT($D$4:$D$9))*O$10</f>
        <v>0</v>
      </c>
      <c r="K79" s="37">
        <f>(10^L79-B79)/L$48</f>
        <v>0</v>
      </c>
      <c r="L79" s="22">
        <f t="shared" si="3"/>
        <v>-10.59999999999998</v>
      </c>
      <c r="M79" s="22">
        <f t="shared" si="4"/>
        <v>-10.59999999999998</v>
      </c>
      <c r="N79" s="22">
        <f t="shared" si="5"/>
        <v>-10.59999999999998</v>
      </c>
      <c r="O79" s="22">
        <f t="shared" si="6"/>
        <v>-10.59999999999998</v>
      </c>
      <c r="P79" s="22">
        <f t="shared" si="7"/>
        <v>2.0000000010908985</v>
      </c>
      <c r="Q79" s="22">
        <f t="shared" si="8"/>
        <v>2.0000000010908985</v>
      </c>
      <c r="R79" s="22">
        <f t="shared" si="9"/>
        <v>2.0000000010908985</v>
      </c>
      <c r="S79" s="22">
        <f t="shared" si="10"/>
        <v>2.0000000010908985</v>
      </c>
      <c r="T79" s="22"/>
      <c r="U79" s="22"/>
      <c r="V79" s="22"/>
      <c r="Z79">
        <f>Z78+X$7</f>
        <v>4.4000000000000012</v>
      </c>
      <c r="AA79" s="32">
        <f>IF($D$4=0,0,$D$4+LOG([1]!alfa($Z79,$J$5,$L$5:$S$5,COUNT($L$5:$S$5)))+AA$43*LOG([1]!alfa($Z79,$J$6,$L$6:$S$6,COUNT($L$6:$S$6))))</f>
        <v>0</v>
      </c>
      <c r="AB79" s="32">
        <f>IF($D$5=0,0,$D$5+LOG([1]!alfa($Z79,$J$5,$L$5:$S$5,COUNT($L$5:$S$5)))+AB$43*LOG([1]!alfa($Z79,$J$6,$L$6:$S$6,COUNT($L$6:$S$6))))</f>
        <v>0</v>
      </c>
      <c r="AC79" s="32">
        <f>IF($D$6=0,0,$D$6+LOG([1]!alfa($Z79,$J$5,$L$5:$S$5,COUNT($L$5:$S$5)))+AC$43*LOG([1]!alfa($Z79,$J$6,$L$6:$S$6,COUNT($L$6:$S$6))))</f>
        <v>0</v>
      </c>
      <c r="AD79" s="32">
        <f>IF($D$7=0,0,$D$7+LOG([1]!alfa($Z79,$J$5,$L$5:$S$5,COUNT($L$5:$S$5)))+AD$43*LOG([1]!alfa($Z79,$J$6,$L$6:$S$6,COUNT($L$6:$S$6))))</f>
        <v>0</v>
      </c>
      <c r="AE79" s="32">
        <f>IF($D$8=0,0,$D$8+LOG([1]!alfa($Z79,$J$5,$L$5:$S$5,COUNT($L$5:$S$5)))+AE$43*LOG([1]!alfa($Z79,$J$6,$L$6:$S$6,COUNT($L$6:$S$6))))</f>
        <v>0</v>
      </c>
      <c r="AF79" s="32">
        <f>IF($D$9=0,0,$D$9+LOG([1]!alfa($Z79,$J$5,$L$5:$S$5,COUNT($L$5:$S$5)))+AF$43*LOG([1]!alfa($Z79,$J$6,$L$6:$S$6,COUNT($L$6:$S$6))))</f>
        <v>0</v>
      </c>
    </row>
    <row r="80" spans="1:32" x14ac:dyDescent="0.25">
      <c r="A80" s="1">
        <f>IF(A79+E$10&gt;1,0,A79+E$10)</f>
        <v>-10.549999999999979</v>
      </c>
      <c r="B80" s="20">
        <f t="shared" si="2"/>
        <v>2.8183829312645776E-11</v>
      </c>
      <c r="C80" s="20">
        <f>[1]!alfamlog($A80,C$50,$C$4:$C$9,COUNT($D$4:$D$9))*I$10</f>
        <v>1</v>
      </c>
      <c r="D80" s="20">
        <f>[1]!alfamlog($A80,D$50,$C$4:$C$9,COUNT($D$4:$D$9))*J$10</f>
        <v>0</v>
      </c>
      <c r="E80" s="20">
        <f>[1]!alfamlog($A80,E$50,$C$4:$C$9,COUNT($D$4:$D$9))*K$10</f>
        <v>0</v>
      </c>
      <c r="F80" s="20">
        <f>[1]!alfamlog($A80,F$50,$C$4:$C$9,COUNT($D$4:$D$9))*L$10</f>
        <v>0</v>
      </c>
      <c r="G80" s="20">
        <f>[1]!alfamlog($A80,G$50,$C$4:$C$9,COUNT($D$4:$D$9))*M$10</f>
        <v>0</v>
      </c>
      <c r="H80" s="20">
        <f>[1]!alfamlog($A80,H$50,$C$4:$C$9,COUNT($D$4:$D$9))*N$10</f>
        <v>0</v>
      </c>
      <c r="I80" s="20">
        <f>[1]!alfamlog($A80,I$50,$C$4:$C$9,COUNT($D$4:$D$9))*O$10</f>
        <v>0</v>
      </c>
      <c r="K80" s="37">
        <f>(10^L80-B80)/L$48</f>
        <v>-9.6935228033557931E-24</v>
      </c>
      <c r="L80" s="22">
        <f t="shared" si="3"/>
        <v>-10.549999999999981</v>
      </c>
      <c r="M80" s="22">
        <f t="shared" si="4"/>
        <v>-10.549999999999981</v>
      </c>
      <c r="N80" s="22">
        <f t="shared" si="5"/>
        <v>-10.549999999999981</v>
      </c>
      <c r="O80" s="22">
        <f t="shared" si="6"/>
        <v>-10.549999999999981</v>
      </c>
      <c r="P80" s="22">
        <f t="shared" si="7"/>
        <v>2.000000001224008</v>
      </c>
      <c r="Q80" s="22">
        <f t="shared" si="8"/>
        <v>2.000000001224008</v>
      </c>
      <c r="R80" s="22">
        <f t="shared" si="9"/>
        <v>2.000000001224008</v>
      </c>
      <c r="S80" s="22">
        <f t="shared" si="10"/>
        <v>2.000000001224008</v>
      </c>
      <c r="T80" s="22"/>
      <c r="U80" s="22"/>
      <c r="V80" s="22"/>
      <c r="Z80">
        <f>Z79+X$7</f>
        <v>4.5000000000000009</v>
      </c>
      <c r="AA80" s="32">
        <f>IF($D$4=0,0,$D$4+LOG([1]!alfa($Z80,$J$5,$L$5:$S$5,COUNT($L$5:$S$5)))+AA$43*LOG([1]!alfa($Z80,$J$6,$L$6:$S$6,COUNT($L$6:$S$6))))</f>
        <v>0</v>
      </c>
      <c r="AB80" s="32">
        <f>IF($D$5=0,0,$D$5+LOG([1]!alfa($Z80,$J$5,$L$5:$S$5,COUNT($L$5:$S$5)))+AB$43*LOG([1]!alfa($Z80,$J$6,$L$6:$S$6,COUNT($L$6:$S$6))))</f>
        <v>0</v>
      </c>
      <c r="AC80" s="32">
        <f>IF($D$6=0,0,$D$6+LOG([1]!alfa($Z80,$J$5,$L$5:$S$5,COUNT($L$5:$S$5)))+AC$43*LOG([1]!alfa($Z80,$J$6,$L$6:$S$6,COUNT($L$6:$S$6))))</f>
        <v>0</v>
      </c>
      <c r="AD80" s="32">
        <f>IF($D$7=0,0,$D$7+LOG([1]!alfa($Z80,$J$5,$L$5:$S$5,COUNT($L$5:$S$5)))+AD$43*LOG([1]!alfa($Z80,$J$6,$L$6:$S$6,COUNT($L$6:$S$6))))</f>
        <v>0</v>
      </c>
      <c r="AE80" s="32">
        <f>IF($D$8=0,0,$D$8+LOG([1]!alfa($Z80,$J$5,$L$5:$S$5,COUNT($L$5:$S$5)))+AE$43*LOG([1]!alfa($Z80,$J$6,$L$6:$S$6,COUNT($L$6:$S$6))))</f>
        <v>0</v>
      </c>
      <c r="AF80" s="32">
        <f>IF($D$9=0,0,$D$9+LOG([1]!alfa($Z80,$J$5,$L$5:$S$5,COUNT($L$5:$S$5)))+AF$43*LOG([1]!alfa($Z80,$J$6,$L$6:$S$6,COUNT($L$6:$S$6))))</f>
        <v>0</v>
      </c>
    </row>
    <row r="81" spans="1:32" x14ac:dyDescent="0.25">
      <c r="A81" s="1">
        <f>IF(A80+E$10&gt;1,0,A80+E$10)</f>
        <v>-10.499999999999979</v>
      </c>
      <c r="B81" s="20">
        <f t="shared" si="2"/>
        <v>3.162277660168528E-11</v>
      </c>
      <c r="C81" s="20">
        <f>[1]!alfamlog($A81,C$50,$C$4:$C$9,COUNT($D$4:$D$9))*I$10</f>
        <v>1</v>
      </c>
      <c r="D81" s="20">
        <f>[1]!alfamlog($A81,D$50,$C$4:$C$9,COUNT($D$4:$D$9))*J$10</f>
        <v>0</v>
      </c>
      <c r="E81" s="20">
        <f>[1]!alfamlog($A81,E$50,$C$4:$C$9,COUNT($D$4:$D$9))*K$10</f>
        <v>0</v>
      </c>
      <c r="F81" s="20">
        <f>[1]!alfamlog($A81,F$50,$C$4:$C$9,COUNT($D$4:$D$9))*L$10</f>
        <v>0</v>
      </c>
      <c r="G81" s="20">
        <f>[1]!alfamlog($A81,G$50,$C$4:$C$9,COUNT($D$4:$D$9))*M$10</f>
        <v>0</v>
      </c>
      <c r="H81" s="20">
        <f>[1]!alfamlog($A81,H$50,$C$4:$C$9,COUNT($D$4:$D$9))*N$10</f>
        <v>0</v>
      </c>
      <c r="I81" s="20">
        <f>[1]!alfamlog($A81,I$50,$C$4:$C$9,COUNT($D$4:$D$9))*O$10</f>
        <v>0</v>
      </c>
      <c r="K81" s="37">
        <f>(10^L81-B81)/L$48</f>
        <v>-1.0985992510469899E-23</v>
      </c>
      <c r="L81" s="22">
        <f t="shared" si="3"/>
        <v>-10.49999999999998</v>
      </c>
      <c r="M81" s="22">
        <f t="shared" si="4"/>
        <v>-10.49999999999998</v>
      </c>
      <c r="N81" s="22">
        <f t="shared" si="5"/>
        <v>-10.49999999999998</v>
      </c>
      <c r="O81" s="22">
        <f t="shared" si="6"/>
        <v>-10.49999999999998</v>
      </c>
      <c r="P81" s="22">
        <f t="shared" si="7"/>
        <v>2.0000000013733596</v>
      </c>
      <c r="Q81" s="22">
        <f t="shared" si="8"/>
        <v>2.0000000013733596</v>
      </c>
      <c r="R81" s="22">
        <f t="shared" si="9"/>
        <v>2.0000000013733596</v>
      </c>
      <c r="S81" s="22">
        <f t="shared" si="10"/>
        <v>2.0000000013733596</v>
      </c>
      <c r="T81" s="22"/>
      <c r="U81" s="22"/>
      <c r="V81" s="22"/>
      <c r="Z81">
        <f>Z80+X$7</f>
        <v>4.6000000000000005</v>
      </c>
      <c r="AA81" s="32">
        <f>IF($D$4=0,0,$D$4+LOG([1]!alfa($Z81,$J$5,$L$5:$S$5,COUNT($L$5:$S$5)))+AA$43*LOG([1]!alfa($Z81,$J$6,$L$6:$S$6,COUNT($L$6:$S$6))))</f>
        <v>0</v>
      </c>
      <c r="AB81" s="32">
        <f>IF($D$5=0,0,$D$5+LOG([1]!alfa($Z81,$J$5,$L$5:$S$5,COUNT($L$5:$S$5)))+AB$43*LOG([1]!alfa($Z81,$J$6,$L$6:$S$6,COUNT($L$6:$S$6))))</f>
        <v>0</v>
      </c>
      <c r="AC81" s="32">
        <f>IF($D$6=0,0,$D$6+LOG([1]!alfa($Z81,$J$5,$L$5:$S$5,COUNT($L$5:$S$5)))+AC$43*LOG([1]!alfa($Z81,$J$6,$L$6:$S$6,COUNT($L$6:$S$6))))</f>
        <v>0</v>
      </c>
      <c r="AD81" s="32">
        <f>IF($D$7=0,0,$D$7+LOG([1]!alfa($Z81,$J$5,$L$5:$S$5,COUNT($L$5:$S$5)))+AD$43*LOG([1]!alfa($Z81,$J$6,$L$6:$S$6,COUNT($L$6:$S$6))))</f>
        <v>0</v>
      </c>
      <c r="AE81" s="32">
        <f>IF($D$8=0,0,$D$8+LOG([1]!alfa($Z81,$J$5,$L$5:$S$5,COUNT($L$5:$S$5)))+AE$43*LOG([1]!alfa($Z81,$J$6,$L$6:$S$6,COUNT($L$6:$S$6))))</f>
        <v>0</v>
      </c>
      <c r="AF81" s="32">
        <f>IF($D$9=0,0,$D$9+LOG([1]!alfa($Z81,$J$5,$L$5:$S$5,COUNT($L$5:$S$5)))+AF$43*LOG([1]!alfa($Z81,$J$6,$L$6:$S$6,COUNT($L$6:$S$6))))</f>
        <v>0</v>
      </c>
    </row>
    <row r="82" spans="1:32" x14ac:dyDescent="0.25">
      <c r="A82" s="1">
        <f>IF(A81+E$10&gt;1,0,A81+E$10)</f>
        <v>-10.449999999999978</v>
      </c>
      <c r="B82" s="20">
        <f t="shared" si="2"/>
        <v>3.5481338923359319E-11</v>
      </c>
      <c r="C82" s="20">
        <f>[1]!alfamlog($A82,C$50,$C$4:$C$9,COUNT($D$4:$D$9))*I$10</f>
        <v>1</v>
      </c>
      <c r="D82" s="20">
        <f>[1]!alfamlog($A82,D$50,$C$4:$C$9,COUNT($D$4:$D$9))*J$10</f>
        <v>0</v>
      </c>
      <c r="E82" s="20">
        <f>[1]!alfamlog($A82,E$50,$C$4:$C$9,COUNT($D$4:$D$9))*K$10</f>
        <v>0</v>
      </c>
      <c r="F82" s="20">
        <f>[1]!alfamlog($A82,F$50,$C$4:$C$9,COUNT($D$4:$D$9))*L$10</f>
        <v>0</v>
      </c>
      <c r="G82" s="20">
        <f>[1]!alfamlog($A82,G$50,$C$4:$C$9,COUNT($D$4:$D$9))*M$10</f>
        <v>0</v>
      </c>
      <c r="H82" s="20">
        <f>[1]!alfamlog($A82,H$50,$C$4:$C$9,COUNT($D$4:$D$9))*N$10</f>
        <v>0</v>
      </c>
      <c r="I82" s="20">
        <f>[1]!alfamlog($A82,I$50,$C$4:$C$9,COUNT($D$4:$D$9))*O$10</f>
        <v>0</v>
      </c>
      <c r="K82" s="37">
        <f>(10^L82-B82)/L$48</f>
        <v>0</v>
      </c>
      <c r="L82" s="22">
        <f t="shared" si="3"/>
        <v>-10.449999999999978</v>
      </c>
      <c r="M82" s="22">
        <f t="shared" si="4"/>
        <v>-10.449999999999978</v>
      </c>
      <c r="N82" s="22">
        <f t="shared" si="5"/>
        <v>-10.449999999999978</v>
      </c>
      <c r="O82" s="22">
        <f t="shared" si="6"/>
        <v>-10.449999999999978</v>
      </c>
      <c r="P82" s="22">
        <f t="shared" si="7"/>
        <v>2.0000000015409349</v>
      </c>
      <c r="Q82" s="22">
        <f t="shared" si="8"/>
        <v>2.0000000015409349</v>
      </c>
      <c r="R82" s="22">
        <f t="shared" si="9"/>
        <v>2.0000000015409349</v>
      </c>
      <c r="S82" s="22">
        <f t="shared" si="10"/>
        <v>2.0000000015409349</v>
      </c>
      <c r="T82" s="22"/>
      <c r="U82" s="22"/>
      <c r="V82" s="22"/>
      <c r="Z82">
        <f>Z81+X$7</f>
        <v>4.7</v>
      </c>
      <c r="AA82" s="32">
        <f>IF($D$4=0,0,$D$4+LOG([1]!alfa($Z82,$J$5,$L$5:$S$5,COUNT($L$5:$S$5)))+AA$43*LOG([1]!alfa($Z82,$J$6,$L$6:$S$6,COUNT($L$6:$S$6))))</f>
        <v>0</v>
      </c>
      <c r="AB82" s="32">
        <f>IF($D$5=0,0,$D$5+LOG([1]!alfa($Z82,$J$5,$L$5:$S$5,COUNT($L$5:$S$5)))+AB$43*LOG([1]!alfa($Z82,$J$6,$L$6:$S$6,COUNT($L$6:$S$6))))</f>
        <v>0</v>
      </c>
      <c r="AC82" s="32">
        <f>IF($D$6=0,0,$D$6+LOG([1]!alfa($Z82,$J$5,$L$5:$S$5,COUNT($L$5:$S$5)))+AC$43*LOG([1]!alfa($Z82,$J$6,$L$6:$S$6,COUNT($L$6:$S$6))))</f>
        <v>0</v>
      </c>
      <c r="AD82" s="32">
        <f>IF($D$7=0,0,$D$7+LOG([1]!alfa($Z82,$J$5,$L$5:$S$5,COUNT($L$5:$S$5)))+AD$43*LOG([1]!alfa($Z82,$J$6,$L$6:$S$6,COUNT($L$6:$S$6))))</f>
        <v>0</v>
      </c>
      <c r="AE82" s="32">
        <f>IF($D$8=0,0,$D$8+LOG([1]!alfa($Z82,$J$5,$L$5:$S$5,COUNT($L$5:$S$5)))+AE$43*LOG([1]!alfa($Z82,$J$6,$L$6:$S$6,COUNT($L$6:$S$6))))</f>
        <v>0</v>
      </c>
      <c r="AF82" s="32">
        <f>IF($D$9=0,0,$D$9+LOG([1]!alfa($Z82,$J$5,$L$5:$S$5,COUNT($L$5:$S$5)))+AF$43*LOG([1]!alfa($Z82,$J$6,$L$6:$S$6,COUNT($L$6:$S$6))))</f>
        <v>0</v>
      </c>
    </row>
    <row r="83" spans="1:32" x14ac:dyDescent="0.25">
      <c r="A83" s="1">
        <f>IF(A82+E$10&gt;1,0,A82+E$10)</f>
        <v>-10.399999999999977</v>
      </c>
      <c r="B83" s="20">
        <f t="shared" si="2"/>
        <v>3.9810717055351698E-11</v>
      </c>
      <c r="C83" s="20">
        <f>[1]!alfamlog($A83,C$50,$C$4:$C$9,COUNT($D$4:$D$9))*I$10</f>
        <v>1</v>
      </c>
      <c r="D83" s="20">
        <f>[1]!alfamlog($A83,D$50,$C$4:$C$9,COUNT($D$4:$D$9))*J$10</f>
        <v>0</v>
      </c>
      <c r="E83" s="20">
        <f>[1]!alfamlog($A83,E$50,$C$4:$C$9,COUNT($D$4:$D$9))*K$10</f>
        <v>0</v>
      </c>
      <c r="F83" s="20">
        <f>[1]!alfamlog($A83,F$50,$C$4:$C$9,COUNT($D$4:$D$9))*L$10</f>
        <v>0</v>
      </c>
      <c r="G83" s="20">
        <f>[1]!alfamlog($A83,G$50,$C$4:$C$9,COUNT($D$4:$D$9))*M$10</f>
        <v>0</v>
      </c>
      <c r="H83" s="20">
        <f>[1]!alfamlog($A83,H$50,$C$4:$C$9,COUNT($D$4:$D$9))*N$10</f>
        <v>0</v>
      </c>
      <c r="I83" s="20">
        <f>[1]!alfamlog($A83,I$50,$C$4:$C$9,COUNT($D$4:$D$9))*O$10</f>
        <v>0</v>
      </c>
      <c r="K83" s="37">
        <f>(10^L83-B83)/L$48</f>
        <v>-1.357093192469811E-23</v>
      </c>
      <c r="L83" s="22">
        <f t="shared" si="3"/>
        <v>-10.399999999999979</v>
      </c>
      <c r="M83" s="22">
        <f t="shared" si="4"/>
        <v>-10.399999999999979</v>
      </c>
      <c r="N83" s="22">
        <f t="shared" si="5"/>
        <v>-10.399999999999979</v>
      </c>
      <c r="O83" s="22">
        <f t="shared" si="6"/>
        <v>-10.399999999999979</v>
      </c>
      <c r="P83" s="22">
        <f t="shared" si="7"/>
        <v>2.0000000017289574</v>
      </c>
      <c r="Q83" s="22">
        <f t="shared" si="8"/>
        <v>2.0000000017289574</v>
      </c>
      <c r="R83" s="22">
        <f t="shared" si="9"/>
        <v>2.0000000017289574</v>
      </c>
      <c r="S83" s="22">
        <f t="shared" si="10"/>
        <v>2.0000000017289574</v>
      </c>
      <c r="T83" s="22"/>
      <c r="U83" s="22"/>
      <c r="V83" s="22"/>
      <c r="Z83">
        <f>Z82+X$7</f>
        <v>4.8</v>
      </c>
      <c r="AA83" s="32">
        <f>IF($D$4=0,0,$D$4+LOG([1]!alfa($Z83,$J$5,$L$5:$S$5,COUNT($L$5:$S$5)))+AA$43*LOG([1]!alfa($Z83,$J$6,$L$6:$S$6,COUNT($L$6:$S$6))))</f>
        <v>0</v>
      </c>
      <c r="AB83" s="32">
        <f>IF($D$5=0,0,$D$5+LOG([1]!alfa($Z83,$J$5,$L$5:$S$5,COUNT($L$5:$S$5)))+AB$43*LOG([1]!alfa($Z83,$J$6,$L$6:$S$6,COUNT($L$6:$S$6))))</f>
        <v>0</v>
      </c>
      <c r="AC83" s="32">
        <f>IF($D$6=0,0,$D$6+LOG([1]!alfa($Z83,$J$5,$L$5:$S$5,COUNT($L$5:$S$5)))+AC$43*LOG([1]!alfa($Z83,$J$6,$L$6:$S$6,COUNT($L$6:$S$6))))</f>
        <v>0</v>
      </c>
      <c r="AD83" s="32">
        <f>IF($D$7=0,0,$D$7+LOG([1]!alfa($Z83,$J$5,$L$5:$S$5,COUNT($L$5:$S$5)))+AD$43*LOG([1]!alfa($Z83,$J$6,$L$6:$S$6,COUNT($L$6:$S$6))))</f>
        <v>0</v>
      </c>
      <c r="AE83" s="32">
        <f>IF($D$8=0,0,$D$8+LOG([1]!alfa($Z83,$J$5,$L$5:$S$5,COUNT($L$5:$S$5)))+AE$43*LOG([1]!alfa($Z83,$J$6,$L$6:$S$6,COUNT($L$6:$S$6))))</f>
        <v>0</v>
      </c>
      <c r="AF83" s="32">
        <f>IF($D$9=0,0,$D$9+LOG([1]!alfa($Z83,$J$5,$L$5:$S$5,COUNT($L$5:$S$5)))+AF$43*LOG([1]!alfa($Z83,$J$6,$L$6:$S$6,COUNT($L$6:$S$6))))</f>
        <v>0</v>
      </c>
    </row>
    <row r="84" spans="1:32" x14ac:dyDescent="0.25">
      <c r="A84" s="1">
        <f>IF(A83+E$10&gt;1,0,A83+E$10)</f>
        <v>-10.349999999999977</v>
      </c>
      <c r="B84" s="20">
        <f t="shared" si="2"/>
        <v>4.4668359215098666E-11</v>
      </c>
      <c r="C84" s="20">
        <f>[1]!alfamlog($A84,C$50,$C$4:$C$9,COUNT($D$4:$D$9))*I$10</f>
        <v>1</v>
      </c>
      <c r="D84" s="20">
        <f>[1]!alfamlog($A84,D$50,$C$4:$C$9,COUNT($D$4:$D$9))*J$10</f>
        <v>0</v>
      </c>
      <c r="E84" s="20">
        <f>[1]!alfamlog($A84,E$50,$C$4:$C$9,COUNT($D$4:$D$9))*K$10</f>
        <v>0</v>
      </c>
      <c r="F84" s="20">
        <f>[1]!alfamlog($A84,F$50,$C$4:$C$9,COUNT($D$4:$D$9))*L$10</f>
        <v>0</v>
      </c>
      <c r="G84" s="20">
        <f>[1]!alfamlog($A84,G$50,$C$4:$C$9,COUNT($D$4:$D$9))*M$10</f>
        <v>0</v>
      </c>
      <c r="H84" s="20">
        <f>[1]!alfamlog($A84,H$50,$C$4:$C$9,COUNT($D$4:$D$9))*N$10</f>
        <v>0</v>
      </c>
      <c r="I84" s="20">
        <f>[1]!alfamlog($A84,I$50,$C$4:$C$9,COUNT($D$4:$D$9))*O$10</f>
        <v>0</v>
      </c>
      <c r="K84" s="37">
        <f>(10^L84-B84)/L$48</f>
        <v>0</v>
      </c>
      <c r="L84" s="22">
        <f t="shared" si="3"/>
        <v>-10.349999999999977</v>
      </c>
      <c r="M84" s="22">
        <f t="shared" si="4"/>
        <v>-10.349999999999977</v>
      </c>
      <c r="N84" s="22">
        <f t="shared" si="5"/>
        <v>-10.349999999999977</v>
      </c>
      <c r="O84" s="22">
        <f t="shared" si="6"/>
        <v>-10.349999999999977</v>
      </c>
      <c r="P84" s="22">
        <f t="shared" si="7"/>
        <v>2.000000001939922</v>
      </c>
      <c r="Q84" s="22">
        <f t="shared" si="8"/>
        <v>2.000000001939922</v>
      </c>
      <c r="R84" s="22">
        <f t="shared" si="9"/>
        <v>2.000000001939922</v>
      </c>
      <c r="S84" s="22">
        <f t="shared" si="10"/>
        <v>2.000000001939922</v>
      </c>
      <c r="T84" s="22"/>
      <c r="U84" s="22"/>
      <c r="V84" s="22"/>
      <c r="Z84">
        <f>Z83+X$7</f>
        <v>4.8999999999999995</v>
      </c>
      <c r="AA84" s="32">
        <f>IF($D$4=0,0,$D$4+LOG([1]!alfa($Z84,$J$5,$L$5:$S$5,COUNT($L$5:$S$5)))+AA$43*LOG([1]!alfa($Z84,$J$6,$L$6:$S$6,COUNT($L$6:$S$6))))</f>
        <v>0</v>
      </c>
      <c r="AB84" s="32">
        <f>IF($D$5=0,0,$D$5+LOG([1]!alfa($Z84,$J$5,$L$5:$S$5,COUNT($L$5:$S$5)))+AB$43*LOG([1]!alfa($Z84,$J$6,$L$6:$S$6,COUNT($L$6:$S$6))))</f>
        <v>0</v>
      </c>
      <c r="AC84" s="32">
        <f>IF($D$6=0,0,$D$6+LOG([1]!alfa($Z84,$J$5,$L$5:$S$5,COUNT($L$5:$S$5)))+AC$43*LOG([1]!alfa($Z84,$J$6,$L$6:$S$6,COUNT($L$6:$S$6))))</f>
        <v>0</v>
      </c>
      <c r="AD84" s="32">
        <f>IF($D$7=0,0,$D$7+LOG([1]!alfa($Z84,$J$5,$L$5:$S$5,COUNT($L$5:$S$5)))+AD$43*LOG([1]!alfa($Z84,$J$6,$L$6:$S$6,COUNT($L$6:$S$6))))</f>
        <v>0</v>
      </c>
      <c r="AE84" s="32">
        <f>IF($D$8=0,0,$D$8+LOG([1]!alfa($Z84,$J$5,$L$5:$S$5,COUNT($L$5:$S$5)))+AE$43*LOG([1]!alfa($Z84,$J$6,$L$6:$S$6,COUNT($L$6:$S$6))))</f>
        <v>0</v>
      </c>
      <c r="AF84" s="32">
        <f>IF($D$9=0,0,$D$9+LOG([1]!alfa($Z84,$J$5,$L$5:$S$5,COUNT($L$5:$S$5)))+AF$43*LOG([1]!alfa($Z84,$J$6,$L$6:$S$6,COUNT($L$6:$S$6))))</f>
        <v>0</v>
      </c>
    </row>
    <row r="85" spans="1:32" x14ac:dyDescent="0.25">
      <c r="A85" s="1">
        <f>IF(A84+E$10&gt;1,0,A84+E$10)</f>
        <v>-10.299999999999976</v>
      </c>
      <c r="B85" s="20">
        <f t="shared" si="2"/>
        <v>5.0118723362729843E-11</v>
      </c>
      <c r="C85" s="20">
        <f>[1]!alfamlog($A85,C$50,$C$4:$C$9,COUNT($D$4:$D$9))*I$10</f>
        <v>1</v>
      </c>
      <c r="D85" s="20">
        <f>[1]!alfamlog($A85,D$50,$C$4:$C$9,COUNT($D$4:$D$9))*J$10</f>
        <v>0</v>
      </c>
      <c r="E85" s="20">
        <f>[1]!alfamlog($A85,E$50,$C$4:$C$9,COUNT($D$4:$D$9))*K$10</f>
        <v>0</v>
      </c>
      <c r="F85" s="20">
        <f>[1]!alfamlog($A85,F$50,$C$4:$C$9,COUNT($D$4:$D$9))*L$10</f>
        <v>0</v>
      </c>
      <c r="G85" s="20">
        <f>[1]!alfamlog($A85,G$50,$C$4:$C$9,COUNT($D$4:$D$9))*M$10</f>
        <v>0</v>
      </c>
      <c r="H85" s="20">
        <f>[1]!alfamlog($A85,H$50,$C$4:$C$9,COUNT($D$4:$D$9))*N$10</f>
        <v>0</v>
      </c>
      <c r="I85" s="20">
        <f>[1]!alfamlog($A85,I$50,$C$4:$C$9,COUNT($D$4:$D$9))*O$10</f>
        <v>0</v>
      </c>
      <c r="K85" s="37">
        <f>(10^L85-B85)/L$48</f>
        <v>-1.7448341046040428E-23</v>
      </c>
      <c r="L85" s="22">
        <f t="shared" si="3"/>
        <v>-10.299999999999978</v>
      </c>
      <c r="M85" s="22">
        <f t="shared" si="4"/>
        <v>-10.299999999999978</v>
      </c>
      <c r="N85" s="22">
        <f t="shared" si="5"/>
        <v>-10.299999999999978</v>
      </c>
      <c r="O85" s="22">
        <f t="shared" si="6"/>
        <v>-10.299999999999978</v>
      </c>
      <c r="P85" s="22">
        <f t="shared" si="7"/>
        <v>2.0000000021766287</v>
      </c>
      <c r="Q85" s="22">
        <f t="shared" si="8"/>
        <v>2.0000000021766287</v>
      </c>
      <c r="R85" s="22">
        <f t="shared" si="9"/>
        <v>2.0000000021766287</v>
      </c>
      <c r="S85" s="22">
        <f t="shared" si="10"/>
        <v>2.0000000021766287</v>
      </c>
      <c r="T85" s="22"/>
      <c r="U85" s="22"/>
      <c r="V85" s="22"/>
      <c r="Z85">
        <f>Z84+X$7</f>
        <v>4.9999999999999991</v>
      </c>
      <c r="AA85" s="32">
        <f>IF($D$4=0,0,$D$4+LOG([1]!alfa($Z85,$J$5,$L$5:$S$5,COUNT($L$5:$S$5)))+AA$43*LOG([1]!alfa($Z85,$J$6,$L$6:$S$6,COUNT($L$6:$S$6))))</f>
        <v>0</v>
      </c>
      <c r="AB85" s="32">
        <f>IF($D$5=0,0,$D$5+LOG([1]!alfa($Z85,$J$5,$L$5:$S$5,COUNT($L$5:$S$5)))+AB$43*LOG([1]!alfa($Z85,$J$6,$L$6:$S$6,COUNT($L$6:$S$6))))</f>
        <v>0</v>
      </c>
      <c r="AC85" s="32">
        <f>IF($D$6=0,0,$D$6+LOG([1]!alfa($Z85,$J$5,$L$5:$S$5,COUNT($L$5:$S$5)))+AC$43*LOG([1]!alfa($Z85,$J$6,$L$6:$S$6,COUNT($L$6:$S$6))))</f>
        <v>0</v>
      </c>
      <c r="AD85" s="32">
        <f>IF($D$7=0,0,$D$7+LOG([1]!alfa($Z85,$J$5,$L$5:$S$5,COUNT($L$5:$S$5)))+AD$43*LOG([1]!alfa($Z85,$J$6,$L$6:$S$6,COUNT($L$6:$S$6))))</f>
        <v>0</v>
      </c>
      <c r="AE85" s="32">
        <f>IF($D$8=0,0,$D$8+LOG([1]!alfa($Z85,$J$5,$L$5:$S$5,COUNT($L$5:$S$5)))+AE$43*LOG([1]!alfa($Z85,$J$6,$L$6:$S$6,COUNT($L$6:$S$6))))</f>
        <v>0</v>
      </c>
      <c r="AF85" s="32">
        <f>IF($D$9=0,0,$D$9+LOG([1]!alfa($Z85,$J$5,$L$5:$S$5,COUNT($L$5:$S$5)))+AF$43*LOG([1]!alfa($Z85,$J$6,$L$6:$S$6,COUNT($L$6:$S$6))))</f>
        <v>0</v>
      </c>
    </row>
    <row r="86" spans="1:32" x14ac:dyDescent="0.25">
      <c r="A86" s="1">
        <f>IF(A85+E$10&gt;1,0,A85+E$10)</f>
        <v>-10.249999999999975</v>
      </c>
      <c r="B86" s="20">
        <f t="shared" si="2"/>
        <v>5.6234132519038021E-11</v>
      </c>
      <c r="C86" s="20">
        <f>[1]!alfamlog($A86,C$50,$C$4:$C$9,COUNT($D$4:$D$9))*I$10</f>
        <v>1</v>
      </c>
      <c r="D86" s="20">
        <f>[1]!alfamlog($A86,D$50,$C$4:$C$9,COUNT($D$4:$D$9))*J$10</f>
        <v>0</v>
      </c>
      <c r="E86" s="20">
        <f>[1]!alfamlog($A86,E$50,$C$4:$C$9,COUNT($D$4:$D$9))*K$10</f>
        <v>0</v>
      </c>
      <c r="F86" s="20">
        <f>[1]!alfamlog($A86,F$50,$C$4:$C$9,COUNT($D$4:$D$9))*L$10</f>
        <v>0</v>
      </c>
      <c r="G86" s="20">
        <f>[1]!alfamlog($A86,G$50,$C$4:$C$9,COUNT($D$4:$D$9))*M$10</f>
        <v>0</v>
      </c>
      <c r="H86" s="20">
        <f>[1]!alfamlog($A86,H$50,$C$4:$C$9,COUNT($D$4:$D$9))*N$10</f>
        <v>0</v>
      </c>
      <c r="I86" s="20">
        <f>[1]!alfamlog($A86,I$50,$C$4:$C$9,COUNT($D$4:$D$9))*O$10</f>
        <v>0</v>
      </c>
      <c r="K86" s="37">
        <f>(10^L86-B86)/L$48</f>
        <v>0</v>
      </c>
      <c r="L86" s="22">
        <f t="shared" si="3"/>
        <v>-10.249999999999975</v>
      </c>
      <c r="M86" s="22">
        <f t="shared" si="4"/>
        <v>-10.249999999999975</v>
      </c>
      <c r="N86" s="22">
        <f t="shared" si="5"/>
        <v>-10.249999999999975</v>
      </c>
      <c r="O86" s="22">
        <f t="shared" si="6"/>
        <v>-10.249999999999975</v>
      </c>
      <c r="P86" s="22">
        <f t="shared" si="7"/>
        <v>2.0000000024422171</v>
      </c>
      <c r="Q86" s="22">
        <f t="shared" si="8"/>
        <v>2.0000000024422171</v>
      </c>
      <c r="R86" s="22">
        <f t="shared" si="9"/>
        <v>2.0000000024422171</v>
      </c>
      <c r="S86" s="22">
        <f t="shared" si="10"/>
        <v>2.0000000024422171</v>
      </c>
      <c r="T86" s="22"/>
      <c r="U86" s="22"/>
      <c r="V86" s="22"/>
      <c r="Z86">
        <f>Z85+X$7</f>
        <v>5.0999999999999988</v>
      </c>
      <c r="AA86" s="32">
        <f>IF($D$4=0,0,$D$4+LOG([1]!alfa($Z86,$J$5,$L$5:$S$5,COUNT($L$5:$S$5)))+AA$43*LOG([1]!alfa($Z86,$J$6,$L$6:$S$6,COUNT($L$6:$S$6))))</f>
        <v>0</v>
      </c>
      <c r="AB86" s="32">
        <f>IF($D$5=0,0,$D$5+LOG([1]!alfa($Z86,$J$5,$L$5:$S$5,COUNT($L$5:$S$5)))+AB$43*LOG([1]!alfa($Z86,$J$6,$L$6:$S$6,COUNT($L$6:$S$6))))</f>
        <v>0</v>
      </c>
      <c r="AC86" s="32">
        <f>IF($D$6=0,0,$D$6+LOG([1]!alfa($Z86,$J$5,$L$5:$S$5,COUNT($L$5:$S$5)))+AC$43*LOG([1]!alfa($Z86,$J$6,$L$6:$S$6,COUNT($L$6:$S$6))))</f>
        <v>0</v>
      </c>
      <c r="AD86" s="32">
        <f>IF($D$7=0,0,$D$7+LOG([1]!alfa($Z86,$J$5,$L$5:$S$5,COUNT($L$5:$S$5)))+AD$43*LOG([1]!alfa($Z86,$J$6,$L$6:$S$6,COUNT($L$6:$S$6))))</f>
        <v>0</v>
      </c>
      <c r="AE86" s="32">
        <f>IF($D$8=0,0,$D$8+LOG([1]!alfa($Z86,$J$5,$L$5:$S$5,COUNT($L$5:$S$5)))+AE$43*LOG([1]!alfa($Z86,$J$6,$L$6:$S$6,COUNT($L$6:$S$6))))</f>
        <v>0</v>
      </c>
      <c r="AF86" s="32">
        <f>IF($D$9=0,0,$D$9+LOG([1]!alfa($Z86,$J$5,$L$5:$S$5,COUNT($L$5:$S$5)))+AF$43*LOG([1]!alfa($Z86,$J$6,$L$6:$S$6,COUNT($L$6:$S$6))))</f>
        <v>0</v>
      </c>
    </row>
    <row r="87" spans="1:32" x14ac:dyDescent="0.25">
      <c r="A87" s="1">
        <f>IF(A86+E$10&gt;1,0,A86+E$10)</f>
        <v>-10.199999999999974</v>
      </c>
      <c r="B87" s="20">
        <f t="shared" si="2"/>
        <v>6.3095734448023005E-11</v>
      </c>
      <c r="C87" s="20">
        <f>[1]!alfamlog($A87,C$50,$C$4:$C$9,COUNT($D$4:$D$9))*I$10</f>
        <v>1</v>
      </c>
      <c r="D87" s="20">
        <f>[1]!alfamlog($A87,D$50,$C$4:$C$9,COUNT($D$4:$D$9))*J$10</f>
        <v>0</v>
      </c>
      <c r="E87" s="20">
        <f>[1]!alfamlog($A87,E$50,$C$4:$C$9,COUNT($D$4:$D$9))*K$10</f>
        <v>0</v>
      </c>
      <c r="F87" s="20">
        <f>[1]!alfamlog($A87,F$50,$C$4:$C$9,COUNT($D$4:$D$9))*L$10</f>
        <v>0</v>
      </c>
      <c r="G87" s="20">
        <f>[1]!alfamlog($A87,G$50,$C$4:$C$9,COUNT($D$4:$D$9))*M$10</f>
        <v>0</v>
      </c>
      <c r="H87" s="20">
        <f>[1]!alfamlog($A87,H$50,$C$4:$C$9,COUNT($D$4:$D$9))*N$10</f>
        <v>0</v>
      </c>
      <c r="I87" s="20">
        <f>[1]!alfamlog($A87,I$50,$C$4:$C$9,COUNT($D$4:$D$9))*O$10</f>
        <v>0</v>
      </c>
      <c r="K87" s="37">
        <f>(10^L87-B87)/L$48</f>
        <v>0</v>
      </c>
      <c r="L87" s="22">
        <f t="shared" si="3"/>
        <v>-10.199999999999974</v>
      </c>
      <c r="M87" s="22">
        <f t="shared" si="4"/>
        <v>-10.199999999999974</v>
      </c>
      <c r="N87" s="22">
        <f t="shared" si="5"/>
        <v>-10.199999999999974</v>
      </c>
      <c r="O87" s="22">
        <f t="shared" si="6"/>
        <v>-10.199999999999974</v>
      </c>
      <c r="P87" s="22">
        <f t="shared" si="7"/>
        <v>2.0000000027402129</v>
      </c>
      <c r="Q87" s="22">
        <f t="shared" si="8"/>
        <v>2.0000000027402129</v>
      </c>
      <c r="R87" s="22">
        <f t="shared" si="9"/>
        <v>2.0000000027402129</v>
      </c>
      <c r="S87" s="22">
        <f t="shared" si="10"/>
        <v>2.0000000027402129</v>
      </c>
      <c r="T87" s="22"/>
      <c r="U87" s="22"/>
      <c r="V87" s="22"/>
      <c r="Z87">
        <f>Z86+X$7</f>
        <v>5.1999999999999984</v>
      </c>
      <c r="AA87" s="32">
        <f>IF($D$4=0,0,$D$4+LOG([1]!alfa($Z87,$J$5,$L$5:$S$5,COUNT($L$5:$S$5)))+AA$43*LOG([1]!alfa($Z87,$J$6,$L$6:$S$6,COUNT($L$6:$S$6))))</f>
        <v>0</v>
      </c>
      <c r="AB87" s="32">
        <f>IF($D$5=0,0,$D$5+LOG([1]!alfa($Z87,$J$5,$L$5:$S$5,COUNT($L$5:$S$5)))+AB$43*LOG([1]!alfa($Z87,$J$6,$L$6:$S$6,COUNT($L$6:$S$6))))</f>
        <v>0</v>
      </c>
      <c r="AC87" s="32">
        <f>IF($D$6=0,0,$D$6+LOG([1]!alfa($Z87,$J$5,$L$5:$S$5,COUNT($L$5:$S$5)))+AC$43*LOG([1]!alfa($Z87,$J$6,$L$6:$S$6,COUNT($L$6:$S$6))))</f>
        <v>0</v>
      </c>
      <c r="AD87" s="32">
        <f>IF($D$7=0,0,$D$7+LOG([1]!alfa($Z87,$J$5,$L$5:$S$5,COUNT($L$5:$S$5)))+AD$43*LOG([1]!alfa($Z87,$J$6,$L$6:$S$6,COUNT($L$6:$S$6))))</f>
        <v>0</v>
      </c>
      <c r="AE87" s="32">
        <f>IF($D$8=0,0,$D$8+LOG([1]!alfa($Z87,$J$5,$L$5:$S$5,COUNT($L$5:$S$5)))+AE$43*LOG([1]!alfa($Z87,$J$6,$L$6:$S$6,COUNT($L$6:$S$6))))</f>
        <v>0</v>
      </c>
      <c r="AF87" s="32">
        <f>IF($D$9=0,0,$D$9+LOG([1]!alfa($Z87,$J$5,$L$5:$S$5,COUNT($L$5:$S$5)))+AF$43*LOG([1]!alfa($Z87,$J$6,$L$6:$S$6,COUNT($L$6:$S$6))))</f>
        <v>0</v>
      </c>
    </row>
    <row r="88" spans="1:32" x14ac:dyDescent="0.25">
      <c r="A88" s="1">
        <f>IF(A87+E$10&gt;1,0,A87+E$10)</f>
        <v>-10.149999999999974</v>
      </c>
      <c r="B88" s="20">
        <f t="shared" si="2"/>
        <v>7.0794578438417888E-11</v>
      </c>
      <c r="C88" s="20">
        <f>[1]!alfamlog($A88,C$50,$C$4:$C$9,COUNT($D$4:$D$9))*I$10</f>
        <v>1</v>
      </c>
      <c r="D88" s="20">
        <f>[1]!alfamlog($A88,D$50,$C$4:$C$9,COUNT($D$4:$D$9))*J$10</f>
        <v>0</v>
      </c>
      <c r="E88" s="20">
        <f>[1]!alfamlog($A88,E$50,$C$4:$C$9,COUNT($D$4:$D$9))*K$10</f>
        <v>0</v>
      </c>
      <c r="F88" s="20">
        <f>[1]!alfamlog($A88,F$50,$C$4:$C$9,COUNT($D$4:$D$9))*L$10</f>
        <v>0</v>
      </c>
      <c r="G88" s="20">
        <f>[1]!alfamlog($A88,G$50,$C$4:$C$9,COUNT($D$4:$D$9))*M$10</f>
        <v>0</v>
      </c>
      <c r="H88" s="20">
        <f>[1]!alfamlog($A88,H$50,$C$4:$C$9,COUNT($D$4:$D$9))*N$10</f>
        <v>0</v>
      </c>
      <c r="I88" s="20">
        <f>[1]!alfamlog($A88,I$50,$C$4:$C$9,COUNT($D$4:$D$9))*O$10</f>
        <v>0</v>
      </c>
      <c r="K88" s="37">
        <f>(10^L88-B88)/L$48</f>
        <v>-2.5849394142282115E-23</v>
      </c>
      <c r="L88" s="22">
        <f t="shared" si="3"/>
        <v>-10.149999999999975</v>
      </c>
      <c r="M88" s="22">
        <f t="shared" si="4"/>
        <v>-10.149999999999975</v>
      </c>
      <c r="N88" s="22">
        <f t="shared" si="5"/>
        <v>-10.149999999999975</v>
      </c>
      <c r="O88" s="22">
        <f t="shared" si="6"/>
        <v>-10.149999999999975</v>
      </c>
      <c r="P88" s="22">
        <f t="shared" si="7"/>
        <v>2.0000000030745695</v>
      </c>
      <c r="Q88" s="22">
        <f t="shared" si="8"/>
        <v>2.0000000030745695</v>
      </c>
      <c r="R88" s="22">
        <f t="shared" si="9"/>
        <v>2.0000000030745695</v>
      </c>
      <c r="S88" s="22">
        <f t="shared" si="10"/>
        <v>2.0000000030745695</v>
      </c>
      <c r="T88" s="22"/>
      <c r="U88" s="22"/>
      <c r="V88" s="22"/>
      <c r="Z88">
        <f>Z87+X$7</f>
        <v>5.299999999999998</v>
      </c>
      <c r="AA88" s="32">
        <f>IF($D$4=0,0,$D$4+LOG([1]!alfa($Z88,$J$5,$L$5:$S$5,COUNT($L$5:$S$5)))+AA$43*LOG([1]!alfa($Z88,$J$6,$L$6:$S$6,COUNT($L$6:$S$6))))</f>
        <v>0</v>
      </c>
      <c r="AB88" s="32">
        <f>IF($D$5=0,0,$D$5+LOG([1]!alfa($Z88,$J$5,$L$5:$S$5,COUNT($L$5:$S$5)))+AB$43*LOG([1]!alfa($Z88,$J$6,$L$6:$S$6,COUNT($L$6:$S$6))))</f>
        <v>0</v>
      </c>
      <c r="AC88" s="32">
        <f>IF($D$6=0,0,$D$6+LOG([1]!alfa($Z88,$J$5,$L$5:$S$5,COUNT($L$5:$S$5)))+AC$43*LOG([1]!alfa($Z88,$J$6,$L$6:$S$6,COUNT($L$6:$S$6))))</f>
        <v>0</v>
      </c>
      <c r="AD88" s="32">
        <f>IF($D$7=0,0,$D$7+LOG([1]!alfa($Z88,$J$5,$L$5:$S$5,COUNT($L$5:$S$5)))+AD$43*LOG([1]!alfa($Z88,$J$6,$L$6:$S$6,COUNT($L$6:$S$6))))</f>
        <v>0</v>
      </c>
      <c r="AE88" s="32">
        <f>IF($D$8=0,0,$D$8+LOG([1]!alfa($Z88,$J$5,$L$5:$S$5,COUNT($L$5:$S$5)))+AE$43*LOG([1]!alfa($Z88,$J$6,$L$6:$S$6,COUNT($L$6:$S$6))))</f>
        <v>0</v>
      </c>
      <c r="AF88" s="32">
        <f>IF($D$9=0,0,$D$9+LOG([1]!alfa($Z88,$J$5,$L$5:$S$5,COUNT($L$5:$S$5)))+AF$43*LOG([1]!alfa($Z88,$J$6,$L$6:$S$6,COUNT($L$6:$S$6))))</f>
        <v>0</v>
      </c>
    </row>
    <row r="89" spans="1:32" x14ac:dyDescent="0.25">
      <c r="A89" s="1">
        <f>IF(A88+E$10&gt;1,0,A88+E$10)</f>
        <v>-10.099999999999973</v>
      </c>
      <c r="B89" s="20">
        <f t="shared" si="2"/>
        <v>7.9432823472432987E-11</v>
      </c>
      <c r="C89" s="20">
        <f>[1]!alfamlog($A89,C$50,$C$4:$C$9,COUNT($D$4:$D$9))*I$10</f>
        <v>1</v>
      </c>
      <c r="D89" s="20">
        <f>[1]!alfamlog($A89,D$50,$C$4:$C$9,COUNT($D$4:$D$9))*J$10</f>
        <v>0</v>
      </c>
      <c r="E89" s="20">
        <f>[1]!alfamlog($A89,E$50,$C$4:$C$9,COUNT($D$4:$D$9))*K$10</f>
        <v>0</v>
      </c>
      <c r="F89" s="20">
        <f>[1]!alfamlog($A89,F$50,$C$4:$C$9,COUNT($D$4:$D$9))*L$10</f>
        <v>0</v>
      </c>
      <c r="G89" s="20">
        <f>[1]!alfamlog($A89,G$50,$C$4:$C$9,COUNT($D$4:$D$9))*M$10</f>
        <v>0</v>
      </c>
      <c r="H89" s="20">
        <f>[1]!alfamlog($A89,H$50,$C$4:$C$9,COUNT($D$4:$D$9))*N$10</f>
        <v>0</v>
      </c>
      <c r="I89" s="20">
        <f>[1]!alfamlog($A89,I$50,$C$4:$C$9,COUNT($D$4:$D$9))*O$10</f>
        <v>0</v>
      </c>
      <c r="K89" s="37">
        <f>(10^L89-B89)/L$48</f>
        <v>0</v>
      </c>
      <c r="L89" s="22">
        <f t="shared" si="3"/>
        <v>-10.099999999999973</v>
      </c>
      <c r="M89" s="22">
        <f t="shared" si="4"/>
        <v>-10.099999999999973</v>
      </c>
      <c r="N89" s="22">
        <f t="shared" si="5"/>
        <v>-10.099999999999973</v>
      </c>
      <c r="O89" s="22">
        <f t="shared" si="6"/>
        <v>-10.099999999999973</v>
      </c>
      <c r="P89" s="22">
        <f t="shared" si="7"/>
        <v>2.0000000034497236</v>
      </c>
      <c r="Q89" s="22">
        <f t="shared" si="8"/>
        <v>2.0000000034497236</v>
      </c>
      <c r="R89" s="22">
        <f t="shared" si="9"/>
        <v>2.0000000034497236</v>
      </c>
      <c r="S89" s="22">
        <f t="shared" si="10"/>
        <v>2.0000000034497236</v>
      </c>
      <c r="T89" s="22"/>
      <c r="U89" s="22"/>
      <c r="V89" s="22"/>
      <c r="Z89">
        <f>Z88+X$7</f>
        <v>5.3999999999999977</v>
      </c>
      <c r="AA89" s="32">
        <f>IF($D$4=0,0,$D$4+LOG([1]!alfa($Z89,$J$5,$L$5:$S$5,COUNT($L$5:$S$5)))+AA$43*LOG([1]!alfa($Z89,$J$6,$L$6:$S$6,COUNT($L$6:$S$6))))</f>
        <v>0</v>
      </c>
      <c r="AB89" s="32">
        <f>IF($D$5=0,0,$D$5+LOG([1]!alfa($Z89,$J$5,$L$5:$S$5,COUNT($L$5:$S$5)))+AB$43*LOG([1]!alfa($Z89,$J$6,$L$6:$S$6,COUNT($L$6:$S$6))))</f>
        <v>0</v>
      </c>
      <c r="AC89" s="32">
        <f>IF($D$6=0,0,$D$6+LOG([1]!alfa($Z89,$J$5,$L$5:$S$5,COUNT($L$5:$S$5)))+AC$43*LOG([1]!alfa($Z89,$J$6,$L$6:$S$6,COUNT($L$6:$S$6))))</f>
        <v>0</v>
      </c>
      <c r="AD89" s="32">
        <f>IF($D$7=0,0,$D$7+LOG([1]!alfa($Z89,$J$5,$L$5:$S$5,COUNT($L$5:$S$5)))+AD$43*LOG([1]!alfa($Z89,$J$6,$L$6:$S$6,COUNT($L$6:$S$6))))</f>
        <v>0</v>
      </c>
      <c r="AE89" s="32">
        <f>IF($D$8=0,0,$D$8+LOG([1]!alfa($Z89,$J$5,$L$5:$S$5,COUNT($L$5:$S$5)))+AE$43*LOG([1]!alfa($Z89,$J$6,$L$6:$S$6,COUNT($L$6:$S$6))))</f>
        <v>0</v>
      </c>
      <c r="AF89" s="32">
        <f>IF($D$9=0,0,$D$9+LOG([1]!alfa($Z89,$J$5,$L$5:$S$5,COUNT($L$5:$S$5)))+AF$43*LOG([1]!alfa($Z89,$J$6,$L$6:$S$6,COUNT($L$6:$S$6))))</f>
        <v>0</v>
      </c>
    </row>
    <row r="90" spans="1:32" x14ac:dyDescent="0.25">
      <c r="A90" s="1">
        <f>IF(A89+E$10&gt;1,0,A89+E$10)</f>
        <v>-10.049999999999972</v>
      </c>
      <c r="B90" s="20">
        <f t="shared" si="2"/>
        <v>8.9125093813379942E-11</v>
      </c>
      <c r="C90" s="20">
        <f>[1]!alfamlog($A90,C$50,$C$4:$C$9,COUNT($D$4:$D$9))*I$10</f>
        <v>1</v>
      </c>
      <c r="D90" s="20">
        <f>[1]!alfamlog($A90,D$50,$C$4:$C$9,COUNT($D$4:$D$9))*J$10</f>
        <v>0</v>
      </c>
      <c r="E90" s="20">
        <f>[1]!alfamlog($A90,E$50,$C$4:$C$9,COUNT($D$4:$D$9))*K$10</f>
        <v>0</v>
      </c>
      <c r="F90" s="20">
        <f>[1]!alfamlog($A90,F$50,$C$4:$C$9,COUNT($D$4:$D$9))*L$10</f>
        <v>0</v>
      </c>
      <c r="G90" s="20">
        <f>[1]!alfamlog($A90,G$50,$C$4:$C$9,COUNT($D$4:$D$9))*M$10</f>
        <v>0</v>
      </c>
      <c r="H90" s="20">
        <f>[1]!alfamlog($A90,H$50,$C$4:$C$9,COUNT($D$4:$D$9))*N$10</f>
        <v>0</v>
      </c>
      <c r="I90" s="20">
        <f>[1]!alfamlog($A90,I$50,$C$4:$C$9,COUNT($D$4:$D$9))*O$10</f>
        <v>0</v>
      </c>
      <c r="K90" s="37">
        <f>(10^L90-B90)/L$48</f>
        <v>-3.1019272970738538E-23</v>
      </c>
      <c r="L90" s="22">
        <f t="shared" si="3"/>
        <v>-10.049999999999974</v>
      </c>
      <c r="M90" s="22">
        <f t="shared" si="4"/>
        <v>-10.049999999999974</v>
      </c>
      <c r="N90" s="22">
        <f t="shared" si="5"/>
        <v>-10.049999999999974</v>
      </c>
      <c r="O90" s="22">
        <f t="shared" si="6"/>
        <v>-10.049999999999974</v>
      </c>
      <c r="P90" s="22">
        <f t="shared" si="7"/>
        <v>2.0000000038706536</v>
      </c>
      <c r="Q90" s="22">
        <f t="shared" si="8"/>
        <v>2.0000000038706536</v>
      </c>
      <c r="R90" s="22">
        <f t="shared" si="9"/>
        <v>2.0000000038706536</v>
      </c>
      <c r="S90" s="22">
        <f t="shared" si="10"/>
        <v>2.0000000038706536</v>
      </c>
      <c r="T90" s="22"/>
      <c r="U90" s="22"/>
      <c r="V90" s="22"/>
      <c r="Z90">
        <f>Z89+X$7</f>
        <v>5.4999999999999973</v>
      </c>
      <c r="AA90" s="32">
        <f>IF($D$4=0,0,$D$4+LOG([1]!alfa($Z90,$J$5,$L$5:$S$5,COUNT($L$5:$S$5)))+AA$43*LOG([1]!alfa($Z90,$J$6,$L$6:$S$6,COUNT($L$6:$S$6))))</f>
        <v>0</v>
      </c>
      <c r="AB90" s="32">
        <f>IF($D$5=0,0,$D$5+LOG([1]!alfa($Z90,$J$5,$L$5:$S$5,COUNT($L$5:$S$5)))+AB$43*LOG([1]!alfa($Z90,$J$6,$L$6:$S$6,COUNT($L$6:$S$6))))</f>
        <v>0</v>
      </c>
      <c r="AC90" s="32">
        <f>IF($D$6=0,0,$D$6+LOG([1]!alfa($Z90,$J$5,$L$5:$S$5,COUNT($L$5:$S$5)))+AC$43*LOG([1]!alfa($Z90,$J$6,$L$6:$S$6,COUNT($L$6:$S$6))))</f>
        <v>0</v>
      </c>
      <c r="AD90" s="32">
        <f>IF($D$7=0,0,$D$7+LOG([1]!alfa($Z90,$J$5,$L$5:$S$5,COUNT($L$5:$S$5)))+AD$43*LOG([1]!alfa($Z90,$J$6,$L$6:$S$6,COUNT($L$6:$S$6))))</f>
        <v>0</v>
      </c>
      <c r="AE90" s="32">
        <f>IF($D$8=0,0,$D$8+LOG([1]!alfa($Z90,$J$5,$L$5:$S$5,COUNT($L$5:$S$5)))+AE$43*LOG([1]!alfa($Z90,$J$6,$L$6:$S$6,COUNT($L$6:$S$6))))</f>
        <v>0</v>
      </c>
      <c r="AF90" s="32">
        <f>IF($D$9=0,0,$D$9+LOG([1]!alfa($Z90,$J$5,$L$5:$S$5,COUNT($L$5:$S$5)))+AF$43*LOG([1]!alfa($Z90,$J$6,$L$6:$S$6,COUNT($L$6:$S$6))))</f>
        <v>0</v>
      </c>
    </row>
    <row r="91" spans="1:32" x14ac:dyDescent="0.25">
      <c r="A91" s="1">
        <f>IF(A90+E$10&gt;1,0,A90+E$10)</f>
        <v>-9.9999999999999716</v>
      </c>
      <c r="B91" s="20">
        <f t="shared" si="2"/>
        <v>1.0000000000000635E-10</v>
      </c>
      <c r="C91" s="20">
        <f>[1]!alfamlog($A91,C$50,$C$4:$C$9,COUNT($D$4:$D$9))*I$10</f>
        <v>1</v>
      </c>
      <c r="D91" s="20">
        <f>[1]!alfamlog($A91,D$50,$C$4:$C$9,COUNT($D$4:$D$9))*J$10</f>
        <v>0</v>
      </c>
      <c r="E91" s="20">
        <f>[1]!alfamlog($A91,E$50,$C$4:$C$9,COUNT($D$4:$D$9))*K$10</f>
        <v>0</v>
      </c>
      <c r="F91" s="20">
        <f>[1]!alfamlog($A91,F$50,$C$4:$C$9,COUNT($D$4:$D$9))*L$10</f>
        <v>0</v>
      </c>
      <c r="G91" s="20">
        <f>[1]!alfamlog($A91,G$50,$C$4:$C$9,COUNT($D$4:$D$9))*M$10</f>
        <v>0</v>
      </c>
      <c r="H91" s="20">
        <f>[1]!alfamlog($A91,H$50,$C$4:$C$9,COUNT($D$4:$D$9))*N$10</f>
        <v>0</v>
      </c>
      <c r="I91" s="20">
        <f>[1]!alfamlog($A91,I$50,$C$4:$C$9,COUNT($D$4:$D$9))*O$10</f>
        <v>0</v>
      </c>
      <c r="K91" s="37">
        <f>(10^L91-B91)/L$48</f>
        <v>0</v>
      </c>
      <c r="L91" s="22">
        <f t="shared" si="3"/>
        <v>-9.9999999999999716</v>
      </c>
      <c r="M91" s="22">
        <f t="shared" si="4"/>
        <v>-9.9999999999999716</v>
      </c>
      <c r="N91" s="22">
        <f t="shared" si="5"/>
        <v>-9.9999999999999716</v>
      </c>
      <c r="O91" s="22">
        <f t="shared" si="6"/>
        <v>-9.9999999999999716</v>
      </c>
      <c r="P91" s="22">
        <f t="shared" si="7"/>
        <v>2.0000000043429447</v>
      </c>
      <c r="Q91" s="22">
        <f t="shared" si="8"/>
        <v>2.0000000043429447</v>
      </c>
      <c r="R91" s="22">
        <f t="shared" si="9"/>
        <v>2.0000000043429447</v>
      </c>
      <c r="S91" s="22">
        <f t="shared" si="10"/>
        <v>2.0000000043429447</v>
      </c>
      <c r="T91" s="22"/>
      <c r="U91" s="22"/>
      <c r="V91" s="22"/>
      <c r="Z91">
        <f>Z90+X$7</f>
        <v>5.599999999999997</v>
      </c>
      <c r="AA91" s="32">
        <f>IF($D$4=0,0,$D$4+LOG([1]!alfa($Z91,$J$5,$L$5:$S$5,COUNT($L$5:$S$5)))+AA$43*LOG([1]!alfa($Z91,$J$6,$L$6:$S$6,COUNT($L$6:$S$6))))</f>
        <v>0</v>
      </c>
      <c r="AB91" s="32">
        <f>IF($D$5=0,0,$D$5+LOG([1]!alfa($Z91,$J$5,$L$5:$S$5,COUNT($L$5:$S$5)))+AB$43*LOG([1]!alfa($Z91,$J$6,$L$6:$S$6,COUNT($L$6:$S$6))))</f>
        <v>0</v>
      </c>
      <c r="AC91" s="32">
        <f>IF($D$6=0,0,$D$6+LOG([1]!alfa($Z91,$J$5,$L$5:$S$5,COUNT($L$5:$S$5)))+AC$43*LOG([1]!alfa($Z91,$J$6,$L$6:$S$6,COUNT($L$6:$S$6))))</f>
        <v>0</v>
      </c>
      <c r="AD91" s="32">
        <f>IF($D$7=0,0,$D$7+LOG([1]!alfa($Z91,$J$5,$L$5:$S$5,COUNT($L$5:$S$5)))+AD$43*LOG([1]!alfa($Z91,$J$6,$L$6:$S$6,COUNT($L$6:$S$6))))</f>
        <v>0</v>
      </c>
      <c r="AE91" s="32">
        <f>IF($D$8=0,0,$D$8+LOG([1]!alfa($Z91,$J$5,$L$5:$S$5,COUNT($L$5:$S$5)))+AE$43*LOG([1]!alfa($Z91,$J$6,$L$6:$S$6,COUNT($L$6:$S$6))))</f>
        <v>0</v>
      </c>
      <c r="AF91" s="32">
        <f>IF($D$9=0,0,$D$9+LOG([1]!alfa($Z91,$J$5,$L$5:$S$5,COUNT($L$5:$S$5)))+AF$43*LOG([1]!alfa($Z91,$J$6,$L$6:$S$6,COUNT($L$6:$S$6))))</f>
        <v>0</v>
      </c>
    </row>
    <row r="92" spans="1:32" x14ac:dyDescent="0.25">
      <c r="A92" s="1">
        <f>IF(A91+E$10&gt;1,0,A91+E$10)</f>
        <v>-9.9499999999999709</v>
      </c>
      <c r="B92" s="20">
        <f t="shared" si="2"/>
        <v>1.1220184543020382E-10</v>
      </c>
      <c r="C92" s="20">
        <f>[1]!alfamlog($A92,C$50,$C$4:$C$9,COUNT($D$4:$D$9))*I$10</f>
        <v>1</v>
      </c>
      <c r="D92" s="20">
        <f>[1]!alfamlog($A92,D$50,$C$4:$C$9,COUNT($D$4:$D$9))*J$10</f>
        <v>0</v>
      </c>
      <c r="E92" s="20">
        <f>[1]!alfamlog($A92,E$50,$C$4:$C$9,COUNT($D$4:$D$9))*K$10</f>
        <v>0</v>
      </c>
      <c r="F92" s="20">
        <f>[1]!alfamlog($A92,F$50,$C$4:$C$9,COUNT($D$4:$D$9))*L$10</f>
        <v>0</v>
      </c>
      <c r="G92" s="20">
        <f>[1]!alfamlog($A92,G$50,$C$4:$C$9,COUNT($D$4:$D$9))*M$10</f>
        <v>0</v>
      </c>
      <c r="H92" s="20">
        <f>[1]!alfamlog($A92,H$50,$C$4:$C$9,COUNT($D$4:$D$9))*N$10</f>
        <v>0</v>
      </c>
      <c r="I92" s="20">
        <f>[1]!alfamlog($A92,I$50,$C$4:$C$9,COUNT($D$4:$D$9))*O$10</f>
        <v>0</v>
      </c>
      <c r="K92" s="37">
        <f>(10^L92-B92)/L$48</f>
        <v>0</v>
      </c>
      <c r="L92" s="22">
        <f t="shared" si="3"/>
        <v>-9.9499999999999709</v>
      </c>
      <c r="M92" s="22">
        <f t="shared" si="4"/>
        <v>-9.9499999999999709</v>
      </c>
      <c r="N92" s="22">
        <f t="shared" si="5"/>
        <v>-9.9499999999999709</v>
      </c>
      <c r="O92" s="22">
        <f t="shared" si="6"/>
        <v>-9.9499999999999709</v>
      </c>
      <c r="P92" s="22">
        <f t="shared" si="7"/>
        <v>2.0000000048728643</v>
      </c>
      <c r="Q92" s="22">
        <f t="shared" si="8"/>
        <v>2.0000000048728643</v>
      </c>
      <c r="R92" s="22">
        <f t="shared" si="9"/>
        <v>2.0000000048728643</v>
      </c>
      <c r="S92" s="22">
        <f t="shared" si="10"/>
        <v>2.0000000048728643</v>
      </c>
      <c r="T92" s="22"/>
      <c r="U92" s="22"/>
      <c r="V92" s="22"/>
      <c r="Z92">
        <f>Z91+X$7</f>
        <v>5.6999999999999966</v>
      </c>
      <c r="AA92" s="32">
        <f>IF($D$4=0,0,$D$4+LOG([1]!alfa($Z92,$J$5,$L$5:$S$5,COUNT($L$5:$S$5)))+AA$43*LOG([1]!alfa($Z92,$J$6,$L$6:$S$6,COUNT($L$6:$S$6))))</f>
        <v>0</v>
      </c>
      <c r="AB92" s="32">
        <f>IF($D$5=0,0,$D$5+LOG([1]!alfa($Z92,$J$5,$L$5:$S$5,COUNT($L$5:$S$5)))+AB$43*LOG([1]!alfa($Z92,$J$6,$L$6:$S$6,COUNT($L$6:$S$6))))</f>
        <v>0</v>
      </c>
      <c r="AC92" s="32">
        <f>IF($D$6=0,0,$D$6+LOG([1]!alfa($Z92,$J$5,$L$5:$S$5,COUNT($L$5:$S$5)))+AC$43*LOG([1]!alfa($Z92,$J$6,$L$6:$S$6,COUNT($L$6:$S$6))))</f>
        <v>0</v>
      </c>
      <c r="AD92" s="32">
        <f>IF($D$7=0,0,$D$7+LOG([1]!alfa($Z92,$J$5,$L$5:$S$5,COUNT($L$5:$S$5)))+AD$43*LOG([1]!alfa($Z92,$J$6,$L$6:$S$6,COUNT($L$6:$S$6))))</f>
        <v>0</v>
      </c>
      <c r="AE92" s="32">
        <f>IF($D$8=0,0,$D$8+LOG([1]!alfa($Z92,$J$5,$L$5:$S$5,COUNT($L$5:$S$5)))+AE$43*LOG([1]!alfa($Z92,$J$6,$L$6:$S$6,COUNT($L$6:$S$6))))</f>
        <v>0</v>
      </c>
      <c r="AF92" s="32">
        <f>IF($D$9=0,0,$D$9+LOG([1]!alfa($Z92,$J$5,$L$5:$S$5,COUNT($L$5:$S$5)))+AF$43*LOG([1]!alfa($Z92,$J$6,$L$6:$S$6,COUNT($L$6:$S$6))))</f>
        <v>0</v>
      </c>
    </row>
    <row r="93" spans="1:32" x14ac:dyDescent="0.25">
      <c r="A93" s="1">
        <f>IF(A92+E$10&gt;1,0,A92+E$10)</f>
        <v>-9.8999999999999702</v>
      </c>
      <c r="B93" s="20">
        <f t="shared" si="2"/>
        <v>1.2589254117942504E-10</v>
      </c>
      <c r="C93" s="20">
        <f>[1]!alfamlog($A93,C$50,$C$4:$C$9,COUNT($D$4:$D$9))*I$10</f>
        <v>1</v>
      </c>
      <c r="D93" s="20">
        <f>[1]!alfamlog($A93,D$50,$C$4:$C$9,COUNT($D$4:$D$9))*J$10</f>
        <v>0</v>
      </c>
      <c r="E93" s="20">
        <f>[1]!alfamlog($A93,E$50,$C$4:$C$9,COUNT($D$4:$D$9))*K$10</f>
        <v>0</v>
      </c>
      <c r="F93" s="20">
        <f>[1]!alfamlog($A93,F$50,$C$4:$C$9,COUNT($D$4:$D$9))*L$10</f>
        <v>0</v>
      </c>
      <c r="G93" s="20">
        <f>[1]!alfamlog($A93,G$50,$C$4:$C$9,COUNT($D$4:$D$9))*M$10</f>
        <v>0</v>
      </c>
      <c r="H93" s="20">
        <f>[1]!alfamlog($A93,H$50,$C$4:$C$9,COUNT($D$4:$D$9))*N$10</f>
        <v>0</v>
      </c>
      <c r="I93" s="20">
        <f>[1]!alfamlog($A93,I$50,$C$4:$C$9,COUNT($D$4:$D$9))*O$10</f>
        <v>0</v>
      </c>
      <c r="K93" s="37">
        <f>(10^L93-B93)/L$48</f>
        <v>-4.3943970041879595E-23</v>
      </c>
      <c r="L93" s="22">
        <f t="shared" si="3"/>
        <v>-9.8999999999999719</v>
      </c>
      <c r="M93" s="22">
        <f t="shared" si="4"/>
        <v>-9.8999999999999719</v>
      </c>
      <c r="N93" s="22">
        <f t="shared" si="5"/>
        <v>-9.8999999999999719</v>
      </c>
      <c r="O93" s="22">
        <f t="shared" si="6"/>
        <v>-9.8999999999999719</v>
      </c>
      <c r="P93" s="22">
        <f t="shared" si="7"/>
        <v>2.0000000054674438</v>
      </c>
      <c r="Q93" s="22">
        <f t="shared" si="8"/>
        <v>2.0000000054674438</v>
      </c>
      <c r="R93" s="22">
        <f t="shared" si="9"/>
        <v>2.0000000054674438</v>
      </c>
      <c r="S93" s="22">
        <f t="shared" si="10"/>
        <v>2.0000000054674438</v>
      </c>
      <c r="T93" s="22"/>
      <c r="U93" s="22"/>
      <c r="V93" s="22"/>
      <c r="Z93">
        <f>Z92+X$7</f>
        <v>5.7999999999999963</v>
      </c>
      <c r="AA93" s="32">
        <f>IF($D$4=0,0,$D$4+LOG([1]!alfa($Z93,$J$5,$L$5:$S$5,COUNT($L$5:$S$5)))+AA$43*LOG([1]!alfa($Z93,$J$6,$L$6:$S$6,COUNT($L$6:$S$6))))</f>
        <v>0</v>
      </c>
      <c r="AB93" s="32">
        <f>IF($D$5=0,0,$D$5+LOG([1]!alfa($Z93,$J$5,$L$5:$S$5,COUNT($L$5:$S$5)))+AB$43*LOG([1]!alfa($Z93,$J$6,$L$6:$S$6,COUNT($L$6:$S$6))))</f>
        <v>0</v>
      </c>
      <c r="AC93" s="32">
        <f>IF($D$6=0,0,$D$6+LOG([1]!alfa($Z93,$J$5,$L$5:$S$5,COUNT($L$5:$S$5)))+AC$43*LOG([1]!alfa($Z93,$J$6,$L$6:$S$6,COUNT($L$6:$S$6))))</f>
        <v>0</v>
      </c>
      <c r="AD93" s="32">
        <f>IF($D$7=0,0,$D$7+LOG([1]!alfa($Z93,$J$5,$L$5:$S$5,COUNT($L$5:$S$5)))+AD$43*LOG([1]!alfa($Z93,$J$6,$L$6:$S$6,COUNT($L$6:$S$6))))</f>
        <v>0</v>
      </c>
      <c r="AE93" s="32">
        <f>IF($D$8=0,0,$D$8+LOG([1]!alfa($Z93,$J$5,$L$5:$S$5,COUNT($L$5:$S$5)))+AE$43*LOG([1]!alfa($Z93,$J$6,$L$6:$S$6,COUNT($L$6:$S$6))))</f>
        <v>0</v>
      </c>
      <c r="AF93" s="32">
        <f>IF($D$9=0,0,$D$9+LOG([1]!alfa($Z93,$J$5,$L$5:$S$5,COUNT($L$5:$S$5)))+AF$43*LOG([1]!alfa($Z93,$J$6,$L$6:$S$6,COUNT($L$6:$S$6))))</f>
        <v>0</v>
      </c>
    </row>
    <row r="94" spans="1:32" x14ac:dyDescent="0.25">
      <c r="A94" s="1">
        <f>IF(A93+E$10&gt;1,0,A93+E$10)</f>
        <v>-9.8499999999999694</v>
      </c>
      <c r="B94" s="20">
        <f t="shared" si="2"/>
        <v>1.412537544622852E-10</v>
      </c>
      <c r="C94" s="20">
        <f>[1]!alfamlog($A94,C$50,$C$4:$C$9,COUNT($D$4:$D$9))*I$10</f>
        <v>1</v>
      </c>
      <c r="D94" s="20">
        <f>[1]!alfamlog($A94,D$50,$C$4:$C$9,COUNT($D$4:$D$9))*J$10</f>
        <v>0</v>
      </c>
      <c r="E94" s="20">
        <f>[1]!alfamlog($A94,E$50,$C$4:$C$9,COUNT($D$4:$D$9))*K$10</f>
        <v>0</v>
      </c>
      <c r="F94" s="20">
        <f>[1]!alfamlog($A94,F$50,$C$4:$C$9,COUNT($D$4:$D$9))*L$10</f>
        <v>0</v>
      </c>
      <c r="G94" s="20">
        <f>[1]!alfamlog($A94,G$50,$C$4:$C$9,COUNT($D$4:$D$9))*M$10</f>
        <v>0</v>
      </c>
      <c r="H94" s="20">
        <f>[1]!alfamlog($A94,H$50,$C$4:$C$9,COUNT($D$4:$D$9))*N$10</f>
        <v>0</v>
      </c>
      <c r="I94" s="20">
        <f>[1]!alfamlog($A94,I$50,$C$4:$C$9,COUNT($D$4:$D$9))*O$10</f>
        <v>0</v>
      </c>
      <c r="K94" s="37">
        <f>(10^L94-B94)/L$48</f>
        <v>0</v>
      </c>
      <c r="L94" s="22">
        <f t="shared" si="3"/>
        <v>-9.8499999999999694</v>
      </c>
      <c r="M94" s="22">
        <f t="shared" si="4"/>
        <v>-9.8499999999999694</v>
      </c>
      <c r="N94" s="22">
        <f t="shared" si="5"/>
        <v>-9.8499999999999694</v>
      </c>
      <c r="O94" s="22">
        <f t="shared" si="6"/>
        <v>-9.8499999999999694</v>
      </c>
      <c r="P94" s="22">
        <f t="shared" si="7"/>
        <v>2.0000000061345728</v>
      </c>
      <c r="Q94" s="22">
        <f t="shared" si="8"/>
        <v>2.0000000061345728</v>
      </c>
      <c r="R94" s="22">
        <f t="shared" si="9"/>
        <v>2.0000000061345728</v>
      </c>
      <c r="S94" s="22">
        <f t="shared" si="10"/>
        <v>2.0000000061345728</v>
      </c>
      <c r="T94" s="22"/>
      <c r="U94" s="22"/>
      <c r="V94" s="22"/>
      <c r="Z94">
        <f>Z93+X$7</f>
        <v>5.8999999999999959</v>
      </c>
      <c r="AA94" s="32">
        <f>IF($D$4=0,0,$D$4+LOG([1]!alfa($Z94,$J$5,$L$5:$S$5,COUNT($L$5:$S$5)))+AA$43*LOG([1]!alfa($Z94,$J$6,$L$6:$S$6,COUNT($L$6:$S$6))))</f>
        <v>0</v>
      </c>
      <c r="AB94" s="32">
        <f>IF($D$5=0,0,$D$5+LOG([1]!alfa($Z94,$J$5,$L$5:$S$5,COUNT($L$5:$S$5)))+AB$43*LOG([1]!alfa($Z94,$J$6,$L$6:$S$6,COUNT($L$6:$S$6))))</f>
        <v>0</v>
      </c>
      <c r="AC94" s="32">
        <f>IF($D$6=0,0,$D$6+LOG([1]!alfa($Z94,$J$5,$L$5:$S$5,COUNT($L$5:$S$5)))+AC$43*LOG([1]!alfa($Z94,$J$6,$L$6:$S$6,COUNT($L$6:$S$6))))</f>
        <v>0</v>
      </c>
      <c r="AD94" s="32">
        <f>IF($D$7=0,0,$D$7+LOG([1]!alfa($Z94,$J$5,$L$5:$S$5,COUNT($L$5:$S$5)))+AD$43*LOG([1]!alfa($Z94,$J$6,$L$6:$S$6,COUNT($L$6:$S$6))))</f>
        <v>0</v>
      </c>
      <c r="AE94" s="32">
        <f>IF($D$8=0,0,$D$8+LOG([1]!alfa($Z94,$J$5,$L$5:$S$5,COUNT($L$5:$S$5)))+AE$43*LOG([1]!alfa($Z94,$J$6,$L$6:$S$6,COUNT($L$6:$S$6))))</f>
        <v>0</v>
      </c>
      <c r="AF94" s="32">
        <f>IF($D$9=0,0,$D$9+LOG([1]!alfa($Z94,$J$5,$L$5:$S$5,COUNT($L$5:$S$5)))+AF$43*LOG([1]!alfa($Z94,$J$6,$L$6:$S$6,COUNT($L$6:$S$6))))</f>
        <v>0</v>
      </c>
    </row>
    <row r="95" spans="1:32" x14ac:dyDescent="0.25">
      <c r="A95" s="1">
        <f>IF(A94+E$10&gt;1,0,A94+E$10)</f>
        <v>-9.7999999999999687</v>
      </c>
      <c r="B95" s="20">
        <f t="shared" si="2"/>
        <v>1.5848931924612225E-10</v>
      </c>
      <c r="C95" s="20">
        <f>[1]!alfamlog($A95,C$50,$C$4:$C$9,COUNT($D$4:$D$9))*I$10</f>
        <v>1</v>
      </c>
      <c r="D95" s="20">
        <f>[1]!alfamlog($A95,D$50,$C$4:$C$9,COUNT($D$4:$D$9))*J$10</f>
        <v>0</v>
      </c>
      <c r="E95" s="20">
        <f>[1]!alfamlog($A95,E$50,$C$4:$C$9,COUNT($D$4:$D$9))*K$10</f>
        <v>0</v>
      </c>
      <c r="F95" s="20">
        <f>[1]!alfamlog($A95,F$50,$C$4:$C$9,COUNT($D$4:$D$9))*L$10</f>
        <v>0</v>
      </c>
      <c r="G95" s="20">
        <f>[1]!alfamlog($A95,G$50,$C$4:$C$9,COUNT($D$4:$D$9))*M$10</f>
        <v>0</v>
      </c>
      <c r="H95" s="20">
        <f>[1]!alfamlog($A95,H$50,$C$4:$C$9,COUNT($D$4:$D$9))*N$10</f>
        <v>0</v>
      </c>
      <c r="I95" s="20">
        <f>[1]!alfamlog($A95,I$50,$C$4:$C$9,COUNT($D$4:$D$9))*O$10</f>
        <v>0</v>
      </c>
      <c r="K95" s="37">
        <f>(10^L95-B95)/L$48</f>
        <v>-5.6868667113020653E-23</v>
      </c>
      <c r="L95" s="22">
        <f t="shared" si="3"/>
        <v>-9.7999999999999705</v>
      </c>
      <c r="M95" s="22">
        <f t="shared" si="4"/>
        <v>-9.7999999999999705</v>
      </c>
      <c r="N95" s="22">
        <f t="shared" si="5"/>
        <v>-9.7999999999999705</v>
      </c>
      <c r="O95" s="22">
        <f t="shared" si="6"/>
        <v>-9.7999999999999705</v>
      </c>
      <c r="P95" s="22">
        <f t="shared" si="7"/>
        <v>2.0000000068831039</v>
      </c>
      <c r="Q95" s="22">
        <f t="shared" si="8"/>
        <v>2.0000000068831039</v>
      </c>
      <c r="R95" s="22">
        <f t="shared" si="9"/>
        <v>2.0000000068831039</v>
      </c>
      <c r="S95" s="22">
        <f t="shared" si="10"/>
        <v>2.0000000068831039</v>
      </c>
      <c r="T95" s="22"/>
      <c r="U95" s="22"/>
      <c r="V95" s="22"/>
      <c r="Z95">
        <f>Z94+X$7</f>
        <v>5.9999999999999956</v>
      </c>
      <c r="AA95" s="32">
        <f>IF($D$4=0,0,$D$4+LOG([1]!alfa($Z95,$J$5,$L$5:$S$5,COUNT($L$5:$S$5)))+AA$43*LOG([1]!alfa($Z95,$J$6,$L$6:$S$6,COUNT($L$6:$S$6))))</f>
        <v>0</v>
      </c>
      <c r="AB95" s="32">
        <f>IF($D$5=0,0,$D$5+LOG([1]!alfa($Z95,$J$5,$L$5:$S$5,COUNT($L$5:$S$5)))+AB$43*LOG([1]!alfa($Z95,$J$6,$L$6:$S$6,COUNT($L$6:$S$6))))</f>
        <v>0</v>
      </c>
      <c r="AC95" s="32">
        <f>IF($D$6=0,0,$D$6+LOG([1]!alfa($Z95,$J$5,$L$5:$S$5,COUNT($L$5:$S$5)))+AC$43*LOG([1]!alfa($Z95,$J$6,$L$6:$S$6,COUNT($L$6:$S$6))))</f>
        <v>0</v>
      </c>
      <c r="AD95" s="32">
        <f>IF($D$7=0,0,$D$7+LOG([1]!alfa($Z95,$J$5,$L$5:$S$5,COUNT($L$5:$S$5)))+AD$43*LOG([1]!alfa($Z95,$J$6,$L$6:$S$6,COUNT($L$6:$S$6))))</f>
        <v>0</v>
      </c>
      <c r="AE95" s="32">
        <f>IF($D$8=0,0,$D$8+LOG([1]!alfa($Z95,$J$5,$L$5:$S$5,COUNT($L$5:$S$5)))+AE$43*LOG([1]!alfa($Z95,$J$6,$L$6:$S$6,COUNT($L$6:$S$6))))</f>
        <v>0</v>
      </c>
      <c r="AF95" s="32">
        <f>IF($D$9=0,0,$D$9+LOG([1]!alfa($Z95,$J$5,$L$5:$S$5,COUNT($L$5:$S$5)))+AF$43*LOG([1]!alfa($Z95,$J$6,$L$6:$S$6,COUNT($L$6:$S$6))))</f>
        <v>0</v>
      </c>
    </row>
    <row r="96" spans="1:32" x14ac:dyDescent="0.25">
      <c r="A96" s="1">
        <f>IF(A95+E$10&gt;1,0,A95+E$10)</f>
        <v>-9.749999999999968</v>
      </c>
      <c r="B96" s="20">
        <f t="shared" si="2"/>
        <v>1.7782794100390506E-10</v>
      </c>
      <c r="C96" s="20">
        <f>[1]!alfamlog($A96,C$50,$C$4:$C$9,COUNT($D$4:$D$9))*I$10</f>
        <v>1</v>
      </c>
      <c r="D96" s="20">
        <f>[1]!alfamlog($A96,D$50,$C$4:$C$9,COUNT($D$4:$D$9))*J$10</f>
        <v>0</v>
      </c>
      <c r="E96" s="20">
        <f>[1]!alfamlog($A96,E$50,$C$4:$C$9,COUNT($D$4:$D$9))*K$10</f>
        <v>0</v>
      </c>
      <c r="F96" s="20">
        <f>[1]!alfamlog($A96,F$50,$C$4:$C$9,COUNT($D$4:$D$9))*L$10</f>
        <v>0</v>
      </c>
      <c r="G96" s="20">
        <f>[1]!alfamlog($A96,G$50,$C$4:$C$9,COUNT($D$4:$D$9))*M$10</f>
        <v>0</v>
      </c>
      <c r="H96" s="20">
        <f>[1]!alfamlog($A96,H$50,$C$4:$C$9,COUNT($D$4:$D$9))*N$10</f>
        <v>0</v>
      </c>
      <c r="I96" s="20">
        <f>[1]!alfamlog($A96,I$50,$C$4:$C$9,COUNT($D$4:$D$9))*O$10</f>
        <v>0</v>
      </c>
      <c r="K96" s="37">
        <f>(10^L96-B96)/L$48</f>
        <v>0</v>
      </c>
      <c r="L96" s="22">
        <f t="shared" si="3"/>
        <v>-9.749999999999968</v>
      </c>
      <c r="M96" s="22">
        <f t="shared" si="4"/>
        <v>-9.749999999999968</v>
      </c>
      <c r="N96" s="22">
        <f t="shared" si="5"/>
        <v>-9.749999999999968</v>
      </c>
      <c r="O96" s="22">
        <f t="shared" si="6"/>
        <v>-9.749999999999968</v>
      </c>
      <c r="P96" s="22">
        <f t="shared" si="7"/>
        <v>2.0000000077229694</v>
      </c>
      <c r="Q96" s="22">
        <f t="shared" si="8"/>
        <v>2.0000000077229694</v>
      </c>
      <c r="R96" s="22">
        <f t="shared" si="9"/>
        <v>2.0000000077229694</v>
      </c>
      <c r="S96" s="22">
        <f t="shared" si="10"/>
        <v>2.0000000077229694</v>
      </c>
      <c r="T96" s="22"/>
      <c r="U96" s="22"/>
      <c r="V96" s="22"/>
      <c r="Z96">
        <f>Z95+X$7</f>
        <v>6.0999999999999952</v>
      </c>
      <c r="AA96" s="32">
        <f>IF($D$4=0,0,$D$4+LOG([1]!alfa($Z96,$J$5,$L$5:$S$5,COUNT($L$5:$S$5)))+AA$43*LOG([1]!alfa($Z96,$J$6,$L$6:$S$6,COUNT($L$6:$S$6))))</f>
        <v>0</v>
      </c>
      <c r="AB96" s="32">
        <f>IF($D$5=0,0,$D$5+LOG([1]!alfa($Z96,$J$5,$L$5:$S$5,COUNT($L$5:$S$5)))+AB$43*LOG([1]!alfa($Z96,$J$6,$L$6:$S$6,COUNT($L$6:$S$6))))</f>
        <v>0</v>
      </c>
      <c r="AC96" s="32">
        <f>IF($D$6=0,0,$D$6+LOG([1]!alfa($Z96,$J$5,$L$5:$S$5,COUNT($L$5:$S$5)))+AC$43*LOG([1]!alfa($Z96,$J$6,$L$6:$S$6,COUNT($L$6:$S$6))))</f>
        <v>0</v>
      </c>
      <c r="AD96" s="32">
        <f>IF($D$7=0,0,$D$7+LOG([1]!alfa($Z96,$J$5,$L$5:$S$5,COUNT($L$5:$S$5)))+AD$43*LOG([1]!alfa($Z96,$J$6,$L$6:$S$6,COUNT($L$6:$S$6))))</f>
        <v>0</v>
      </c>
      <c r="AE96" s="32">
        <f>IF($D$8=0,0,$D$8+LOG([1]!alfa($Z96,$J$5,$L$5:$S$5,COUNT($L$5:$S$5)))+AE$43*LOG([1]!alfa($Z96,$J$6,$L$6:$S$6,COUNT($L$6:$S$6))))</f>
        <v>0</v>
      </c>
      <c r="AF96" s="32">
        <f>IF($D$9=0,0,$D$9+LOG([1]!alfa($Z96,$J$5,$L$5:$S$5,COUNT($L$5:$S$5)))+AF$43*LOG([1]!alfa($Z96,$J$6,$L$6:$S$6,COUNT($L$6:$S$6))))</f>
        <v>0</v>
      </c>
    </row>
    <row r="97" spans="1:32" x14ac:dyDescent="0.25">
      <c r="A97" s="1">
        <f>IF(A96+E$10&gt;1,0,A96+E$10)</f>
        <v>-9.6999999999999673</v>
      </c>
      <c r="B97" s="20">
        <f t="shared" si="2"/>
        <v>1.9952623149690291E-10</v>
      </c>
      <c r="C97" s="20">
        <f>[1]!alfamlog($A97,C$50,$C$4:$C$9,COUNT($D$4:$D$9))*I$10</f>
        <v>1</v>
      </c>
      <c r="D97" s="20">
        <f>[1]!alfamlog($A97,D$50,$C$4:$C$9,COUNT($D$4:$D$9))*J$10</f>
        <v>0</v>
      </c>
      <c r="E97" s="20">
        <f>[1]!alfamlog($A97,E$50,$C$4:$C$9,COUNT($D$4:$D$9))*K$10</f>
        <v>0</v>
      </c>
      <c r="F97" s="20">
        <f>[1]!alfamlog($A97,F$50,$C$4:$C$9,COUNT($D$4:$D$9))*L$10</f>
        <v>0</v>
      </c>
      <c r="G97" s="20">
        <f>[1]!alfamlog($A97,G$50,$C$4:$C$9,COUNT($D$4:$D$9))*M$10</f>
        <v>0</v>
      </c>
      <c r="H97" s="20">
        <f>[1]!alfamlog($A97,H$50,$C$4:$C$9,COUNT($D$4:$D$9))*N$10</f>
        <v>0</v>
      </c>
      <c r="I97" s="20">
        <f>[1]!alfamlog($A97,I$50,$C$4:$C$9,COUNT($D$4:$D$9))*O$10</f>
        <v>0</v>
      </c>
      <c r="K97" s="37">
        <f>(10^L97-B97)/L$48</f>
        <v>0</v>
      </c>
      <c r="L97" s="22">
        <f t="shared" si="3"/>
        <v>-9.6999999999999673</v>
      </c>
      <c r="M97" s="22">
        <f t="shared" si="4"/>
        <v>-9.6999999999999673</v>
      </c>
      <c r="N97" s="22">
        <f t="shared" si="5"/>
        <v>-9.6999999999999673</v>
      </c>
      <c r="O97" s="22">
        <f t="shared" si="6"/>
        <v>-9.6999999999999673</v>
      </c>
      <c r="P97" s="22">
        <f t="shared" si="7"/>
        <v>2.0000000086653142</v>
      </c>
      <c r="Q97" s="22">
        <f t="shared" si="8"/>
        <v>2.0000000086653142</v>
      </c>
      <c r="R97" s="22">
        <f t="shared" si="9"/>
        <v>2.0000000086653142</v>
      </c>
      <c r="S97" s="22">
        <f t="shared" si="10"/>
        <v>2.0000000086653142</v>
      </c>
      <c r="T97" s="22"/>
      <c r="U97" s="22"/>
      <c r="V97" s="22"/>
      <c r="Z97">
        <f>Z96+X$7</f>
        <v>6.1999999999999948</v>
      </c>
      <c r="AA97" s="32">
        <f>IF($D$4=0,0,$D$4+LOG([1]!alfa($Z97,$J$5,$L$5:$S$5,COUNT($L$5:$S$5)))+AA$43*LOG([1]!alfa($Z97,$J$6,$L$6:$S$6,COUNT($L$6:$S$6))))</f>
        <v>0</v>
      </c>
      <c r="AB97" s="32">
        <f>IF($D$5=0,0,$D$5+LOG([1]!alfa($Z97,$J$5,$L$5:$S$5,COUNT($L$5:$S$5)))+AB$43*LOG([1]!alfa($Z97,$J$6,$L$6:$S$6,COUNT($L$6:$S$6))))</f>
        <v>0</v>
      </c>
      <c r="AC97" s="32">
        <f>IF($D$6=0,0,$D$6+LOG([1]!alfa($Z97,$J$5,$L$5:$S$5,COUNT($L$5:$S$5)))+AC$43*LOG([1]!alfa($Z97,$J$6,$L$6:$S$6,COUNT($L$6:$S$6))))</f>
        <v>0</v>
      </c>
      <c r="AD97" s="32">
        <f>IF($D$7=0,0,$D$7+LOG([1]!alfa($Z97,$J$5,$L$5:$S$5,COUNT($L$5:$S$5)))+AD$43*LOG([1]!alfa($Z97,$J$6,$L$6:$S$6,COUNT($L$6:$S$6))))</f>
        <v>0</v>
      </c>
      <c r="AE97" s="32">
        <f>IF($D$8=0,0,$D$8+LOG([1]!alfa($Z97,$J$5,$L$5:$S$5,COUNT($L$5:$S$5)))+AE$43*LOG([1]!alfa($Z97,$J$6,$L$6:$S$6,COUNT($L$6:$S$6))))</f>
        <v>0</v>
      </c>
      <c r="AF97" s="32">
        <f>IF($D$9=0,0,$D$9+LOG([1]!alfa($Z97,$J$5,$L$5:$S$5,COUNT($L$5:$S$5)))+AF$43*LOG([1]!alfa($Z97,$J$6,$L$6:$S$6,COUNT($L$6:$S$6))))</f>
        <v>0</v>
      </c>
    </row>
    <row r="98" spans="1:32" x14ac:dyDescent="0.25">
      <c r="A98" s="1">
        <f>IF(A97+E$10&gt;1,0,A97+E$10)</f>
        <v>-9.6499999999999666</v>
      </c>
      <c r="B98" s="20">
        <f t="shared" si="2"/>
        <v>2.2387211385685065E-10</v>
      </c>
      <c r="C98" s="20">
        <f>[1]!alfamlog($A98,C$50,$C$4:$C$9,COUNT($D$4:$D$9))*I$10</f>
        <v>1</v>
      </c>
      <c r="D98" s="20">
        <f>[1]!alfamlog($A98,D$50,$C$4:$C$9,COUNT($D$4:$D$9))*J$10</f>
        <v>0</v>
      </c>
      <c r="E98" s="20">
        <f>[1]!alfamlog($A98,E$50,$C$4:$C$9,COUNT($D$4:$D$9))*K$10</f>
        <v>0</v>
      </c>
      <c r="F98" s="20">
        <f>[1]!alfamlog($A98,F$50,$C$4:$C$9,COUNT($D$4:$D$9))*L$10</f>
        <v>0</v>
      </c>
      <c r="G98" s="20">
        <f>[1]!alfamlog($A98,G$50,$C$4:$C$9,COUNT($D$4:$D$9))*M$10</f>
        <v>0</v>
      </c>
      <c r="H98" s="20">
        <f>[1]!alfamlog($A98,H$50,$C$4:$C$9,COUNT($D$4:$D$9))*N$10</f>
        <v>0</v>
      </c>
      <c r="I98" s="20">
        <f>[1]!alfamlog($A98,I$50,$C$4:$C$9,COUNT($D$4:$D$9))*O$10</f>
        <v>0</v>
      </c>
      <c r="K98" s="37">
        <f>(10^L98-B98)/L$48</f>
        <v>-8.2718061255302767E-23</v>
      </c>
      <c r="L98" s="22">
        <f t="shared" si="3"/>
        <v>-9.6499999999999684</v>
      </c>
      <c r="M98" s="22">
        <f t="shared" si="4"/>
        <v>-9.6499999999999684</v>
      </c>
      <c r="N98" s="22">
        <f t="shared" si="5"/>
        <v>-9.6499999999999684</v>
      </c>
      <c r="O98" s="22">
        <f t="shared" si="6"/>
        <v>-9.6499999999999684</v>
      </c>
      <c r="P98" s="22">
        <f t="shared" si="7"/>
        <v>2.0000000097226422</v>
      </c>
      <c r="Q98" s="22">
        <f t="shared" si="8"/>
        <v>2.0000000097226422</v>
      </c>
      <c r="R98" s="22">
        <f t="shared" si="9"/>
        <v>2.0000000097226422</v>
      </c>
      <c r="S98" s="22">
        <f t="shared" si="10"/>
        <v>2.0000000097226422</v>
      </c>
      <c r="T98" s="22"/>
      <c r="U98" s="22"/>
      <c r="V98" s="22"/>
      <c r="Z98">
        <f>Z97+X$7</f>
        <v>6.2999999999999945</v>
      </c>
      <c r="AA98" s="32">
        <f>IF($D$4=0,0,$D$4+LOG([1]!alfa($Z98,$J$5,$L$5:$S$5,COUNT($L$5:$S$5)))+AA$43*LOG([1]!alfa($Z98,$J$6,$L$6:$S$6,COUNT($L$6:$S$6))))</f>
        <v>0</v>
      </c>
      <c r="AB98" s="32">
        <f>IF($D$5=0,0,$D$5+LOG([1]!alfa($Z98,$J$5,$L$5:$S$5,COUNT($L$5:$S$5)))+AB$43*LOG([1]!alfa($Z98,$J$6,$L$6:$S$6,COUNT($L$6:$S$6))))</f>
        <v>0</v>
      </c>
      <c r="AC98" s="32">
        <f>IF($D$6=0,0,$D$6+LOG([1]!alfa($Z98,$J$5,$L$5:$S$5,COUNT($L$5:$S$5)))+AC$43*LOG([1]!alfa($Z98,$J$6,$L$6:$S$6,COUNT($L$6:$S$6))))</f>
        <v>0</v>
      </c>
      <c r="AD98" s="32">
        <f>IF($D$7=0,0,$D$7+LOG([1]!alfa($Z98,$J$5,$L$5:$S$5,COUNT($L$5:$S$5)))+AD$43*LOG([1]!alfa($Z98,$J$6,$L$6:$S$6,COUNT($L$6:$S$6))))</f>
        <v>0</v>
      </c>
      <c r="AE98" s="32">
        <f>IF($D$8=0,0,$D$8+LOG([1]!alfa($Z98,$J$5,$L$5:$S$5,COUNT($L$5:$S$5)))+AE$43*LOG([1]!alfa($Z98,$J$6,$L$6:$S$6,COUNT($L$6:$S$6))))</f>
        <v>0</v>
      </c>
      <c r="AF98" s="32">
        <f>IF($D$9=0,0,$D$9+LOG([1]!alfa($Z98,$J$5,$L$5:$S$5,COUNT($L$5:$S$5)))+AF$43*LOG([1]!alfa($Z98,$J$6,$L$6:$S$6,COUNT($L$6:$S$6))))</f>
        <v>0</v>
      </c>
    </row>
    <row r="99" spans="1:32" x14ac:dyDescent="0.25">
      <c r="A99" s="1">
        <f>IF(A98+E$10&gt;1,0,A98+E$10)</f>
        <v>-9.5999999999999659</v>
      </c>
      <c r="B99" s="20">
        <f t="shared" si="2"/>
        <v>2.5118864315097748E-10</v>
      </c>
      <c r="C99" s="20">
        <f>[1]!alfamlog($A99,C$50,$C$4:$C$9,COUNT($D$4:$D$9))*I$10</f>
        <v>1</v>
      </c>
      <c r="D99" s="20">
        <f>[1]!alfamlog($A99,D$50,$C$4:$C$9,COUNT($D$4:$D$9))*J$10</f>
        <v>0</v>
      </c>
      <c r="E99" s="20">
        <f>[1]!alfamlog($A99,E$50,$C$4:$C$9,COUNT($D$4:$D$9))*K$10</f>
        <v>0</v>
      </c>
      <c r="F99" s="20">
        <f>[1]!alfamlog($A99,F$50,$C$4:$C$9,COUNT($D$4:$D$9))*L$10</f>
        <v>0</v>
      </c>
      <c r="G99" s="20">
        <f>[1]!alfamlog($A99,G$50,$C$4:$C$9,COUNT($D$4:$D$9))*M$10</f>
        <v>0</v>
      </c>
      <c r="H99" s="20">
        <f>[1]!alfamlog($A99,H$50,$C$4:$C$9,COUNT($D$4:$D$9))*N$10</f>
        <v>0</v>
      </c>
      <c r="I99" s="20">
        <f>[1]!alfamlog($A99,I$50,$C$4:$C$9,COUNT($D$4:$D$9))*O$10</f>
        <v>0</v>
      </c>
      <c r="K99" s="37">
        <f>(10^L99-B99)/L$48</f>
        <v>0</v>
      </c>
      <c r="L99" s="22">
        <f t="shared" si="3"/>
        <v>-9.5999999999999659</v>
      </c>
      <c r="M99" s="22">
        <f t="shared" si="4"/>
        <v>-9.5999999999999659</v>
      </c>
      <c r="N99" s="22">
        <f t="shared" si="5"/>
        <v>-9.5999999999999659</v>
      </c>
      <c r="O99" s="22">
        <f t="shared" si="6"/>
        <v>-9.5999999999999659</v>
      </c>
      <c r="P99" s="22">
        <f t="shared" si="7"/>
        <v>2.0000000109089844</v>
      </c>
      <c r="Q99" s="22">
        <f t="shared" si="8"/>
        <v>2.0000000109089844</v>
      </c>
      <c r="R99" s="22">
        <f t="shared" si="9"/>
        <v>2.0000000109089844</v>
      </c>
      <c r="S99" s="22">
        <f t="shared" si="10"/>
        <v>2.0000000109089844</v>
      </c>
      <c r="T99" s="22"/>
      <c r="U99" s="22"/>
      <c r="V99" s="22"/>
      <c r="Z99">
        <f>Z98+X$7</f>
        <v>6.3999999999999941</v>
      </c>
      <c r="AA99" s="32">
        <f>IF($D$4=0,0,$D$4+LOG([1]!alfa($Z99,$J$5,$L$5:$S$5,COUNT($L$5:$S$5)))+AA$43*LOG([1]!alfa($Z99,$J$6,$L$6:$S$6,COUNT($L$6:$S$6))))</f>
        <v>0</v>
      </c>
      <c r="AB99" s="32">
        <f>IF($D$5=0,0,$D$5+LOG([1]!alfa($Z99,$J$5,$L$5:$S$5,COUNT($L$5:$S$5)))+AB$43*LOG([1]!alfa($Z99,$J$6,$L$6:$S$6,COUNT($L$6:$S$6))))</f>
        <v>0</v>
      </c>
      <c r="AC99" s="32">
        <f>IF($D$6=0,0,$D$6+LOG([1]!alfa($Z99,$J$5,$L$5:$S$5,COUNT($L$5:$S$5)))+AC$43*LOG([1]!alfa($Z99,$J$6,$L$6:$S$6,COUNT($L$6:$S$6))))</f>
        <v>0</v>
      </c>
      <c r="AD99" s="32">
        <f>IF($D$7=0,0,$D$7+LOG([1]!alfa($Z99,$J$5,$L$5:$S$5,COUNT($L$5:$S$5)))+AD$43*LOG([1]!alfa($Z99,$J$6,$L$6:$S$6,COUNT($L$6:$S$6))))</f>
        <v>0</v>
      </c>
      <c r="AE99" s="32">
        <f>IF($D$8=0,0,$D$8+LOG([1]!alfa($Z99,$J$5,$L$5:$S$5,COUNT($L$5:$S$5)))+AE$43*LOG([1]!alfa($Z99,$J$6,$L$6:$S$6,COUNT($L$6:$S$6))))</f>
        <v>0</v>
      </c>
      <c r="AF99" s="32">
        <f>IF($D$9=0,0,$D$9+LOG([1]!alfa($Z99,$J$5,$L$5:$S$5,COUNT($L$5:$S$5)))+AF$43*LOG([1]!alfa($Z99,$J$6,$L$6:$S$6,COUNT($L$6:$S$6))))</f>
        <v>0</v>
      </c>
    </row>
    <row r="100" spans="1:32" x14ac:dyDescent="0.25">
      <c r="A100" s="1">
        <f>IF(A99+E$10&gt;1,0,A99+E$10)</f>
        <v>-9.5499999999999652</v>
      </c>
      <c r="B100" s="20">
        <f t="shared" si="2"/>
        <v>2.8183829312646712E-10</v>
      </c>
      <c r="C100" s="20">
        <f>[1]!alfamlog($A100,C$50,$C$4:$C$9,COUNT($D$4:$D$9))*I$10</f>
        <v>1</v>
      </c>
      <c r="D100" s="20">
        <f>[1]!alfamlog($A100,D$50,$C$4:$C$9,COUNT($D$4:$D$9))*J$10</f>
        <v>0</v>
      </c>
      <c r="E100" s="20">
        <f>[1]!alfamlog($A100,E$50,$C$4:$C$9,COUNT($D$4:$D$9))*K$10</f>
        <v>0</v>
      </c>
      <c r="F100" s="20">
        <f>[1]!alfamlog($A100,F$50,$C$4:$C$9,COUNT($D$4:$D$9))*L$10</f>
        <v>0</v>
      </c>
      <c r="G100" s="20">
        <f>[1]!alfamlog($A100,G$50,$C$4:$C$9,COUNT($D$4:$D$9))*M$10</f>
        <v>0</v>
      </c>
      <c r="H100" s="20">
        <f>[1]!alfamlog($A100,H$50,$C$4:$C$9,COUNT($D$4:$D$9))*N$10</f>
        <v>0</v>
      </c>
      <c r="I100" s="20">
        <f>[1]!alfamlog($A100,I$50,$C$4:$C$9,COUNT($D$4:$D$9))*O$10</f>
        <v>0</v>
      </c>
      <c r="K100" s="37">
        <f>(10^L100-B100)/L$48</f>
        <v>-1.0339757656912846E-22</v>
      </c>
      <c r="L100" s="22">
        <f t="shared" si="3"/>
        <v>-9.549999999999967</v>
      </c>
      <c r="M100" s="22">
        <f t="shared" si="4"/>
        <v>-9.549999999999967</v>
      </c>
      <c r="N100" s="22">
        <f t="shared" si="5"/>
        <v>-9.549999999999967</v>
      </c>
      <c r="O100" s="22">
        <f t="shared" si="6"/>
        <v>-9.549999999999967</v>
      </c>
      <c r="P100" s="22">
        <f t="shared" si="7"/>
        <v>2.0000000122400818</v>
      </c>
      <c r="Q100" s="22">
        <f t="shared" si="8"/>
        <v>2.0000000122400818</v>
      </c>
      <c r="R100" s="22">
        <f t="shared" si="9"/>
        <v>2.0000000122400818</v>
      </c>
      <c r="S100" s="22">
        <f t="shared" si="10"/>
        <v>2.0000000122400818</v>
      </c>
      <c r="T100" s="22"/>
      <c r="U100" s="22"/>
      <c r="V100" s="22"/>
      <c r="Z100">
        <f>Z99+X$7</f>
        <v>6.4999999999999938</v>
      </c>
      <c r="AA100" s="32">
        <f>IF($D$4=0,0,$D$4+LOG([1]!alfa($Z100,$J$5,$L$5:$S$5,COUNT($L$5:$S$5)))+AA$43*LOG([1]!alfa($Z100,$J$6,$L$6:$S$6,COUNT($L$6:$S$6))))</f>
        <v>0</v>
      </c>
      <c r="AB100" s="32">
        <f>IF($D$5=0,0,$D$5+LOG([1]!alfa($Z100,$J$5,$L$5:$S$5,COUNT($L$5:$S$5)))+AB$43*LOG([1]!alfa($Z100,$J$6,$L$6:$S$6,COUNT($L$6:$S$6))))</f>
        <v>0</v>
      </c>
      <c r="AC100" s="32">
        <f>IF($D$6=0,0,$D$6+LOG([1]!alfa($Z100,$J$5,$L$5:$S$5,COUNT($L$5:$S$5)))+AC$43*LOG([1]!alfa($Z100,$J$6,$L$6:$S$6,COUNT($L$6:$S$6))))</f>
        <v>0</v>
      </c>
      <c r="AD100" s="32">
        <f>IF($D$7=0,0,$D$7+LOG([1]!alfa($Z100,$J$5,$L$5:$S$5,COUNT($L$5:$S$5)))+AD$43*LOG([1]!alfa($Z100,$J$6,$L$6:$S$6,COUNT($L$6:$S$6))))</f>
        <v>0</v>
      </c>
      <c r="AE100" s="32">
        <f>IF($D$8=0,0,$D$8+LOG([1]!alfa($Z100,$J$5,$L$5:$S$5,COUNT($L$5:$S$5)))+AE$43*LOG([1]!alfa($Z100,$J$6,$L$6:$S$6,COUNT($L$6:$S$6))))</f>
        <v>0</v>
      </c>
      <c r="AF100" s="32">
        <f>IF($D$9=0,0,$D$9+LOG([1]!alfa($Z100,$J$5,$L$5:$S$5,COUNT($L$5:$S$5)))+AF$43*LOG([1]!alfa($Z100,$J$6,$L$6:$S$6,COUNT($L$6:$S$6))))</f>
        <v>0</v>
      </c>
    </row>
    <row r="101" spans="1:32" x14ac:dyDescent="0.25">
      <c r="A101" s="1">
        <f>IF(A100+E$10&gt;1,0,A100+E$10)</f>
        <v>-9.4999999999999645</v>
      </c>
      <c r="B101" s="20">
        <f t="shared" si="2"/>
        <v>3.1622776601686323E-10</v>
      </c>
      <c r="C101" s="20">
        <f>[1]!alfamlog($A101,C$50,$C$4:$C$9,COUNT($D$4:$D$9))*I$10</f>
        <v>1</v>
      </c>
      <c r="D101" s="20">
        <f>[1]!alfamlog($A101,D$50,$C$4:$C$9,COUNT($D$4:$D$9))*J$10</f>
        <v>0</v>
      </c>
      <c r="E101" s="20">
        <f>[1]!alfamlog($A101,E$50,$C$4:$C$9,COUNT($D$4:$D$9))*K$10</f>
        <v>0</v>
      </c>
      <c r="F101" s="20">
        <f>[1]!alfamlog($A101,F$50,$C$4:$C$9,COUNT($D$4:$D$9))*L$10</f>
        <v>0</v>
      </c>
      <c r="G101" s="20">
        <f>[1]!alfamlog($A101,G$50,$C$4:$C$9,COUNT($D$4:$D$9))*M$10</f>
        <v>0</v>
      </c>
      <c r="H101" s="20">
        <f>[1]!alfamlog($A101,H$50,$C$4:$C$9,COUNT($D$4:$D$9))*N$10</f>
        <v>0</v>
      </c>
      <c r="I101" s="20">
        <f>[1]!alfamlog($A101,I$50,$C$4:$C$9,COUNT($D$4:$D$9))*O$10</f>
        <v>0</v>
      </c>
      <c r="K101" s="37">
        <f>(10^L101-B101)/L$48</f>
        <v>0</v>
      </c>
      <c r="L101" s="22">
        <f t="shared" si="3"/>
        <v>-9.4999999999999645</v>
      </c>
      <c r="M101" s="22">
        <f t="shared" si="4"/>
        <v>-9.4999999999999645</v>
      </c>
      <c r="N101" s="22">
        <f t="shared" si="5"/>
        <v>-9.4999999999999645</v>
      </c>
      <c r="O101" s="22">
        <f t="shared" si="6"/>
        <v>-9.4999999999999645</v>
      </c>
      <c r="P101" s="22">
        <f t="shared" si="7"/>
        <v>2.0000000137335978</v>
      </c>
      <c r="Q101" s="22">
        <f t="shared" si="8"/>
        <v>2.0000000137335978</v>
      </c>
      <c r="R101" s="22">
        <f t="shared" si="9"/>
        <v>2.0000000137335978</v>
      </c>
      <c r="S101" s="22">
        <f t="shared" si="10"/>
        <v>2.0000000137335978</v>
      </c>
      <c r="T101" s="22"/>
      <c r="U101" s="22"/>
      <c r="V101" s="22"/>
      <c r="Z101">
        <f>Z100+X$7</f>
        <v>6.5999999999999934</v>
      </c>
      <c r="AA101" s="32">
        <f>IF($D$4=0,0,$D$4+LOG([1]!alfa($Z101,$J$5,$L$5:$S$5,COUNT($L$5:$S$5)))+AA$43*LOG([1]!alfa($Z101,$J$6,$L$6:$S$6,COUNT($L$6:$S$6))))</f>
        <v>0</v>
      </c>
      <c r="AB101" s="32">
        <f>IF($D$5=0,0,$D$5+LOG([1]!alfa($Z101,$J$5,$L$5:$S$5,COUNT($L$5:$S$5)))+AB$43*LOG([1]!alfa($Z101,$J$6,$L$6:$S$6,COUNT($L$6:$S$6))))</f>
        <v>0</v>
      </c>
      <c r="AC101" s="32">
        <f>IF($D$6=0,0,$D$6+LOG([1]!alfa($Z101,$J$5,$L$5:$S$5,COUNT($L$5:$S$5)))+AC$43*LOG([1]!alfa($Z101,$J$6,$L$6:$S$6,COUNT($L$6:$S$6))))</f>
        <v>0</v>
      </c>
      <c r="AD101" s="32">
        <f>IF($D$7=0,0,$D$7+LOG([1]!alfa($Z101,$J$5,$L$5:$S$5,COUNT($L$5:$S$5)))+AD$43*LOG([1]!alfa($Z101,$J$6,$L$6:$S$6,COUNT($L$6:$S$6))))</f>
        <v>0</v>
      </c>
      <c r="AE101" s="32">
        <f>IF($D$8=0,0,$D$8+LOG([1]!alfa($Z101,$J$5,$L$5:$S$5,COUNT($L$5:$S$5)))+AE$43*LOG([1]!alfa($Z101,$J$6,$L$6:$S$6,COUNT($L$6:$S$6))))</f>
        <v>0</v>
      </c>
      <c r="AF101" s="32">
        <f>IF($D$9=0,0,$D$9+LOG([1]!alfa($Z101,$J$5,$L$5:$S$5,COUNT($L$5:$S$5)))+AF$43*LOG([1]!alfa($Z101,$J$6,$L$6:$S$6,COUNT($L$6:$S$6))))</f>
        <v>0</v>
      </c>
    </row>
    <row r="102" spans="1:32" x14ac:dyDescent="0.25">
      <c r="A102" s="1">
        <f>IF(A101+E$10&gt;1,0,A101+E$10)</f>
        <v>-9.4499999999999638</v>
      </c>
      <c r="B102" s="20">
        <f t="shared" si="2"/>
        <v>3.5481338923360371E-10</v>
      </c>
      <c r="C102" s="20">
        <f>[1]!alfamlog($A102,C$50,$C$4:$C$9,COUNT($D$4:$D$9))*I$10</f>
        <v>1</v>
      </c>
      <c r="D102" s="20">
        <f>[1]!alfamlog($A102,D$50,$C$4:$C$9,COUNT($D$4:$D$9))*J$10</f>
        <v>0</v>
      </c>
      <c r="E102" s="20">
        <f>[1]!alfamlog($A102,E$50,$C$4:$C$9,COUNT($D$4:$D$9))*K$10</f>
        <v>0</v>
      </c>
      <c r="F102" s="20">
        <f>[1]!alfamlog($A102,F$50,$C$4:$C$9,COUNT($D$4:$D$9))*L$10</f>
        <v>0</v>
      </c>
      <c r="G102" s="20">
        <f>[1]!alfamlog($A102,G$50,$C$4:$C$9,COUNT($D$4:$D$9))*M$10</f>
        <v>0</v>
      </c>
      <c r="H102" s="20">
        <f>[1]!alfamlog($A102,H$50,$C$4:$C$9,COUNT($D$4:$D$9))*N$10</f>
        <v>0</v>
      </c>
      <c r="I102" s="20">
        <f>[1]!alfamlog($A102,I$50,$C$4:$C$9,COUNT($D$4:$D$9))*O$10</f>
        <v>0</v>
      </c>
      <c r="K102" s="37">
        <f>(10^L102-B102)/L$48</f>
        <v>-1.2407709188295415E-22</v>
      </c>
      <c r="L102" s="22">
        <f t="shared" si="3"/>
        <v>-9.4499999999999655</v>
      </c>
      <c r="M102" s="22">
        <f t="shared" si="4"/>
        <v>-9.4499999999999655</v>
      </c>
      <c r="N102" s="22">
        <f t="shared" si="5"/>
        <v>-9.4499999999999655</v>
      </c>
      <c r="O102" s="22">
        <f t="shared" si="6"/>
        <v>-9.4499999999999655</v>
      </c>
      <c r="P102" s="22">
        <f t="shared" si="7"/>
        <v>2.0000000154093498</v>
      </c>
      <c r="Q102" s="22">
        <f t="shared" si="8"/>
        <v>2.0000000154093498</v>
      </c>
      <c r="R102" s="22">
        <f t="shared" si="9"/>
        <v>2.0000000154093498</v>
      </c>
      <c r="S102" s="22">
        <f t="shared" si="10"/>
        <v>2.0000000154093498</v>
      </c>
      <c r="T102" s="22"/>
      <c r="U102" s="22"/>
      <c r="V102" s="22"/>
      <c r="Z102">
        <f>Z101+X$7</f>
        <v>6.6999999999999931</v>
      </c>
      <c r="AA102" s="32">
        <f>IF($D$4=0,0,$D$4+LOG([1]!alfa($Z102,$J$5,$L$5:$S$5,COUNT($L$5:$S$5)))+AA$43*LOG([1]!alfa($Z102,$J$6,$L$6:$S$6,COUNT($L$6:$S$6))))</f>
        <v>0</v>
      </c>
      <c r="AB102" s="32">
        <f>IF($D$5=0,0,$D$5+LOG([1]!alfa($Z102,$J$5,$L$5:$S$5,COUNT($L$5:$S$5)))+AB$43*LOG([1]!alfa($Z102,$J$6,$L$6:$S$6,COUNT($L$6:$S$6))))</f>
        <v>0</v>
      </c>
      <c r="AC102" s="32">
        <f>IF($D$6=0,0,$D$6+LOG([1]!alfa($Z102,$J$5,$L$5:$S$5,COUNT($L$5:$S$5)))+AC$43*LOG([1]!alfa($Z102,$J$6,$L$6:$S$6,COUNT($L$6:$S$6))))</f>
        <v>0</v>
      </c>
      <c r="AD102" s="32">
        <f>IF($D$7=0,0,$D$7+LOG([1]!alfa($Z102,$J$5,$L$5:$S$5,COUNT($L$5:$S$5)))+AD$43*LOG([1]!alfa($Z102,$J$6,$L$6:$S$6,COUNT($L$6:$S$6))))</f>
        <v>0</v>
      </c>
      <c r="AE102" s="32">
        <f>IF($D$8=0,0,$D$8+LOG([1]!alfa($Z102,$J$5,$L$5:$S$5,COUNT($L$5:$S$5)))+AE$43*LOG([1]!alfa($Z102,$J$6,$L$6:$S$6,COUNT($L$6:$S$6))))</f>
        <v>0</v>
      </c>
      <c r="AF102" s="32">
        <f>IF($D$9=0,0,$D$9+LOG([1]!alfa($Z102,$J$5,$L$5:$S$5,COUNT($L$5:$S$5)))+AF$43*LOG([1]!alfa($Z102,$J$6,$L$6:$S$6,COUNT($L$6:$S$6))))</f>
        <v>0</v>
      </c>
    </row>
    <row r="103" spans="1:32" x14ac:dyDescent="0.25">
      <c r="A103" s="1">
        <f>IF(A102+E$10&gt;1,0,A102+E$10)</f>
        <v>-9.3999999999999631</v>
      </c>
      <c r="B103" s="20">
        <f t="shared" si="2"/>
        <v>3.9810717055353018E-10</v>
      </c>
      <c r="C103" s="20">
        <f>[1]!alfamlog($A103,C$50,$C$4:$C$9,COUNT($D$4:$D$9))*I$10</f>
        <v>1</v>
      </c>
      <c r="D103" s="20">
        <f>[1]!alfamlog($A103,D$50,$C$4:$C$9,COUNT($D$4:$D$9))*J$10</f>
        <v>0</v>
      </c>
      <c r="E103" s="20">
        <f>[1]!alfamlog($A103,E$50,$C$4:$C$9,COUNT($D$4:$D$9))*K$10</f>
        <v>0</v>
      </c>
      <c r="F103" s="20">
        <f>[1]!alfamlog($A103,F$50,$C$4:$C$9,COUNT($D$4:$D$9))*L$10</f>
        <v>0</v>
      </c>
      <c r="G103" s="20">
        <f>[1]!alfamlog($A103,G$50,$C$4:$C$9,COUNT($D$4:$D$9))*M$10</f>
        <v>0</v>
      </c>
      <c r="H103" s="20">
        <f>[1]!alfamlog($A103,H$50,$C$4:$C$9,COUNT($D$4:$D$9))*N$10</f>
        <v>0</v>
      </c>
      <c r="I103" s="20">
        <f>[1]!alfamlog($A103,I$50,$C$4:$C$9,COUNT($D$4:$D$9))*O$10</f>
        <v>0</v>
      </c>
      <c r="K103" s="37">
        <f>(10^L103-B103)/L$48</f>
        <v>-1.3958672836832342E-22</v>
      </c>
      <c r="L103" s="22">
        <f t="shared" si="3"/>
        <v>-9.3999999999999648</v>
      </c>
      <c r="M103" s="22">
        <f t="shared" si="4"/>
        <v>-9.3999999999999648</v>
      </c>
      <c r="N103" s="22">
        <f t="shared" si="5"/>
        <v>-9.3999999999999648</v>
      </c>
      <c r="O103" s="22">
        <f t="shared" si="6"/>
        <v>-9.3999999999999648</v>
      </c>
      <c r="P103" s="22">
        <f t="shared" si="7"/>
        <v>2.0000000172895751</v>
      </c>
      <c r="Q103" s="22">
        <f t="shared" si="8"/>
        <v>2.0000000172895751</v>
      </c>
      <c r="R103" s="22">
        <f t="shared" si="9"/>
        <v>2.0000000172895751</v>
      </c>
      <c r="S103" s="22">
        <f t="shared" si="10"/>
        <v>2.0000000172895751</v>
      </c>
      <c r="T103" s="22"/>
      <c r="U103" s="22"/>
      <c r="V103" s="22"/>
      <c r="Z103">
        <f>Z102+X$7</f>
        <v>6.7999999999999927</v>
      </c>
      <c r="AA103" s="32">
        <f>IF($D$4=0,0,$D$4+LOG([1]!alfa($Z103,$J$5,$L$5:$S$5,COUNT($L$5:$S$5)))+AA$43*LOG([1]!alfa($Z103,$J$6,$L$6:$S$6,COUNT($L$6:$S$6))))</f>
        <v>0</v>
      </c>
      <c r="AB103" s="32">
        <f>IF($D$5=0,0,$D$5+LOG([1]!alfa($Z103,$J$5,$L$5:$S$5,COUNT($L$5:$S$5)))+AB$43*LOG([1]!alfa($Z103,$J$6,$L$6:$S$6,COUNT($L$6:$S$6))))</f>
        <v>0</v>
      </c>
      <c r="AC103" s="32">
        <f>IF($D$6=0,0,$D$6+LOG([1]!alfa($Z103,$J$5,$L$5:$S$5,COUNT($L$5:$S$5)))+AC$43*LOG([1]!alfa($Z103,$J$6,$L$6:$S$6,COUNT($L$6:$S$6))))</f>
        <v>0</v>
      </c>
      <c r="AD103" s="32">
        <f>IF($D$7=0,0,$D$7+LOG([1]!alfa($Z103,$J$5,$L$5:$S$5,COUNT($L$5:$S$5)))+AD$43*LOG([1]!alfa($Z103,$J$6,$L$6:$S$6,COUNT($L$6:$S$6))))</f>
        <v>0</v>
      </c>
      <c r="AE103" s="32">
        <f>IF($D$8=0,0,$D$8+LOG([1]!alfa($Z103,$J$5,$L$5:$S$5,COUNT($L$5:$S$5)))+AE$43*LOG([1]!alfa($Z103,$J$6,$L$6:$S$6,COUNT($L$6:$S$6))))</f>
        <v>0</v>
      </c>
      <c r="AF103" s="32">
        <f>IF($D$9=0,0,$D$9+LOG([1]!alfa($Z103,$J$5,$L$5:$S$5,COUNT($L$5:$S$5)))+AF$43*LOG([1]!alfa($Z103,$J$6,$L$6:$S$6,COUNT($L$6:$S$6))))</f>
        <v>0</v>
      </c>
    </row>
    <row r="104" spans="1:32" x14ac:dyDescent="0.25">
      <c r="A104" s="1">
        <f>IF(A103+E$10&gt;1,0,A103+E$10)</f>
        <v>-9.3499999999999623</v>
      </c>
      <c r="B104" s="20">
        <f t="shared" si="2"/>
        <v>4.4668359215100142E-10</v>
      </c>
      <c r="C104" s="20">
        <f>[1]!alfamlog($A104,C$50,$C$4:$C$9,COUNT($D$4:$D$9))*I$10</f>
        <v>1</v>
      </c>
      <c r="D104" s="20">
        <f>[1]!alfamlog($A104,D$50,$C$4:$C$9,COUNT($D$4:$D$9))*J$10</f>
        <v>0</v>
      </c>
      <c r="E104" s="20">
        <f>[1]!alfamlog($A104,E$50,$C$4:$C$9,COUNT($D$4:$D$9))*K$10</f>
        <v>0</v>
      </c>
      <c r="F104" s="20">
        <f>[1]!alfamlog($A104,F$50,$C$4:$C$9,COUNT($D$4:$D$9))*L$10</f>
        <v>0</v>
      </c>
      <c r="G104" s="20">
        <f>[1]!alfamlog($A104,G$50,$C$4:$C$9,COUNT($D$4:$D$9))*M$10</f>
        <v>0</v>
      </c>
      <c r="H104" s="20">
        <f>[1]!alfamlog($A104,H$50,$C$4:$C$9,COUNT($D$4:$D$9))*N$10</f>
        <v>0</v>
      </c>
      <c r="I104" s="20">
        <f>[1]!alfamlog($A104,I$50,$C$4:$C$9,COUNT($D$4:$D$9))*O$10</f>
        <v>0</v>
      </c>
      <c r="K104" s="37">
        <f>(10^L104-B104)/L$48</f>
        <v>0</v>
      </c>
      <c r="L104" s="22">
        <f t="shared" si="3"/>
        <v>-9.3499999999999623</v>
      </c>
      <c r="M104" s="22">
        <f t="shared" si="4"/>
        <v>-9.3499999999999623</v>
      </c>
      <c r="N104" s="22">
        <f t="shared" si="5"/>
        <v>-9.3499999999999623</v>
      </c>
      <c r="O104" s="22">
        <f t="shared" si="6"/>
        <v>-9.3499999999999623</v>
      </c>
      <c r="P104" s="22">
        <f t="shared" si="7"/>
        <v>2.0000000193992222</v>
      </c>
      <c r="Q104" s="22">
        <f t="shared" si="8"/>
        <v>2.0000000193992222</v>
      </c>
      <c r="R104" s="22">
        <f t="shared" si="9"/>
        <v>2.0000000193992222</v>
      </c>
      <c r="S104" s="22">
        <f t="shared" si="10"/>
        <v>2.0000000193992222</v>
      </c>
      <c r="T104" s="22"/>
      <c r="U104" s="22"/>
      <c r="V104" s="22"/>
      <c r="Z104">
        <f>Z103+X$7</f>
        <v>6.8999999999999924</v>
      </c>
      <c r="AA104" s="32">
        <f>IF($D$4=0,0,$D$4+LOG([1]!alfa($Z104,$J$5,$L$5:$S$5,COUNT($L$5:$S$5)))+AA$43*LOG([1]!alfa($Z104,$J$6,$L$6:$S$6,COUNT($L$6:$S$6))))</f>
        <v>0</v>
      </c>
      <c r="AB104" s="32">
        <f>IF($D$5=0,0,$D$5+LOG([1]!alfa($Z104,$J$5,$L$5:$S$5,COUNT($L$5:$S$5)))+AB$43*LOG([1]!alfa($Z104,$J$6,$L$6:$S$6,COUNT($L$6:$S$6))))</f>
        <v>0</v>
      </c>
      <c r="AC104" s="32">
        <f>IF($D$6=0,0,$D$6+LOG([1]!alfa($Z104,$J$5,$L$5:$S$5,COUNT($L$5:$S$5)))+AC$43*LOG([1]!alfa($Z104,$J$6,$L$6:$S$6,COUNT($L$6:$S$6))))</f>
        <v>0</v>
      </c>
      <c r="AD104" s="32">
        <f>IF($D$7=0,0,$D$7+LOG([1]!alfa($Z104,$J$5,$L$5:$S$5,COUNT($L$5:$S$5)))+AD$43*LOG([1]!alfa($Z104,$J$6,$L$6:$S$6,COUNT($L$6:$S$6))))</f>
        <v>0</v>
      </c>
      <c r="AE104" s="32">
        <f>IF($D$8=0,0,$D$8+LOG([1]!alfa($Z104,$J$5,$L$5:$S$5,COUNT($L$5:$S$5)))+AE$43*LOG([1]!alfa($Z104,$J$6,$L$6:$S$6,COUNT($L$6:$S$6))))</f>
        <v>0</v>
      </c>
      <c r="AF104" s="32">
        <f>IF($D$9=0,0,$D$9+LOG([1]!alfa($Z104,$J$5,$L$5:$S$5,COUNT($L$5:$S$5)))+AF$43*LOG([1]!alfa($Z104,$J$6,$L$6:$S$6,COUNT($L$6:$S$6))))</f>
        <v>0</v>
      </c>
    </row>
    <row r="105" spans="1:32" x14ac:dyDescent="0.25">
      <c r="A105" s="1">
        <f>IF(A104+E$10&gt;1,0,A104+E$10)</f>
        <v>-9.2999999999999616</v>
      </c>
      <c r="B105" s="20">
        <f t="shared" si="2"/>
        <v>5.0118723362731506E-10</v>
      </c>
      <c r="C105" s="20">
        <f>[1]!alfamlog($A105,C$50,$C$4:$C$9,COUNT($D$4:$D$9))*I$10</f>
        <v>1</v>
      </c>
      <c r="D105" s="20">
        <f>[1]!alfamlog($A105,D$50,$C$4:$C$9,COUNT($D$4:$D$9))*J$10</f>
        <v>0</v>
      </c>
      <c r="E105" s="20">
        <f>[1]!alfamlog($A105,E$50,$C$4:$C$9,COUNT($D$4:$D$9))*K$10</f>
        <v>0</v>
      </c>
      <c r="F105" s="20">
        <f>[1]!alfamlog($A105,F$50,$C$4:$C$9,COUNT($D$4:$D$9))*L$10</f>
        <v>0</v>
      </c>
      <c r="G105" s="20">
        <f>[1]!alfamlog($A105,G$50,$C$4:$C$9,COUNT($D$4:$D$9))*M$10</f>
        <v>0</v>
      </c>
      <c r="H105" s="20">
        <f>[1]!alfamlog($A105,H$50,$C$4:$C$9,COUNT($D$4:$D$9))*N$10</f>
        <v>0</v>
      </c>
      <c r="I105" s="20">
        <f>[1]!alfamlog($A105,I$50,$C$4:$C$9,COUNT($D$4:$D$9))*O$10</f>
        <v>0</v>
      </c>
      <c r="K105" s="37">
        <f>(10^L105-B105)/L$48</f>
        <v>-1.8611563782443123E-22</v>
      </c>
      <c r="L105" s="22">
        <f t="shared" si="3"/>
        <v>-9.2999999999999634</v>
      </c>
      <c r="M105" s="22">
        <f t="shared" si="4"/>
        <v>-9.2999999999999634</v>
      </c>
      <c r="N105" s="22">
        <f t="shared" si="5"/>
        <v>-9.2999999999999634</v>
      </c>
      <c r="O105" s="22">
        <f t="shared" si="6"/>
        <v>-9.2999999999999634</v>
      </c>
      <c r="P105" s="22">
        <f t="shared" si="7"/>
        <v>2.0000000217662857</v>
      </c>
      <c r="Q105" s="22">
        <f t="shared" si="8"/>
        <v>2.0000000217662857</v>
      </c>
      <c r="R105" s="22">
        <f t="shared" si="9"/>
        <v>2.0000000217662857</v>
      </c>
      <c r="S105" s="22">
        <f t="shared" si="10"/>
        <v>2.0000000217662857</v>
      </c>
      <c r="T105" s="22"/>
      <c r="U105" s="22"/>
      <c r="V105" s="22"/>
      <c r="Z105">
        <f>Z104+X$7</f>
        <v>6.999999999999992</v>
      </c>
      <c r="AA105" s="32">
        <f>IF($D$4=0,0,$D$4+LOG([1]!alfa($Z105,$J$5,$L$5:$S$5,COUNT($L$5:$S$5)))+AA$43*LOG([1]!alfa($Z105,$J$6,$L$6:$S$6,COUNT($L$6:$S$6))))</f>
        <v>0</v>
      </c>
      <c r="AB105" s="32">
        <f>IF($D$5=0,0,$D$5+LOG([1]!alfa($Z105,$J$5,$L$5:$S$5,COUNT($L$5:$S$5)))+AB$43*LOG([1]!alfa($Z105,$J$6,$L$6:$S$6,COUNT($L$6:$S$6))))</f>
        <v>0</v>
      </c>
      <c r="AC105" s="32">
        <f>IF($D$6=0,0,$D$6+LOG([1]!alfa($Z105,$J$5,$L$5:$S$5,COUNT($L$5:$S$5)))+AC$43*LOG([1]!alfa($Z105,$J$6,$L$6:$S$6,COUNT($L$6:$S$6))))</f>
        <v>0</v>
      </c>
      <c r="AD105" s="32">
        <f>IF($D$7=0,0,$D$7+LOG([1]!alfa($Z105,$J$5,$L$5:$S$5,COUNT($L$5:$S$5)))+AD$43*LOG([1]!alfa($Z105,$J$6,$L$6:$S$6,COUNT($L$6:$S$6))))</f>
        <v>0</v>
      </c>
      <c r="AE105" s="32">
        <f>IF($D$8=0,0,$D$8+LOG([1]!alfa($Z105,$J$5,$L$5:$S$5,COUNT($L$5:$S$5)))+AE$43*LOG([1]!alfa($Z105,$J$6,$L$6:$S$6,COUNT($L$6:$S$6))))</f>
        <v>0</v>
      </c>
      <c r="AF105" s="32">
        <f>IF($D$9=0,0,$D$9+LOG([1]!alfa($Z105,$J$5,$L$5:$S$5,COUNT($L$5:$S$5)))+AF$43*LOG([1]!alfa($Z105,$J$6,$L$6:$S$6,COUNT($L$6:$S$6))))</f>
        <v>0</v>
      </c>
    </row>
    <row r="106" spans="1:32" x14ac:dyDescent="0.25">
      <c r="A106" s="1">
        <f>IF(A105+E$10&gt;1,0,A105+E$10)</f>
        <v>-9.2499999999999609</v>
      </c>
      <c r="B106" s="20">
        <f t="shared" si="2"/>
        <v>5.6234132519039873E-10</v>
      </c>
      <c r="C106" s="20">
        <f>[1]!alfamlog($A106,C$50,$C$4:$C$9,COUNT($D$4:$D$9))*I$10</f>
        <v>1</v>
      </c>
      <c r="D106" s="20">
        <f>[1]!alfamlog($A106,D$50,$C$4:$C$9,COUNT($D$4:$D$9))*J$10</f>
        <v>0</v>
      </c>
      <c r="E106" s="20">
        <f>[1]!alfamlog($A106,E$50,$C$4:$C$9,COUNT($D$4:$D$9))*K$10</f>
        <v>0</v>
      </c>
      <c r="F106" s="20">
        <f>[1]!alfamlog($A106,F$50,$C$4:$C$9,COUNT($D$4:$D$9))*L$10</f>
        <v>0</v>
      </c>
      <c r="G106" s="20">
        <f>[1]!alfamlog($A106,G$50,$C$4:$C$9,COUNT($D$4:$D$9))*M$10</f>
        <v>0</v>
      </c>
      <c r="H106" s="20">
        <f>[1]!alfamlog($A106,H$50,$C$4:$C$9,COUNT($D$4:$D$9))*N$10</f>
        <v>0</v>
      </c>
      <c r="I106" s="20">
        <f>[1]!alfamlog($A106,I$50,$C$4:$C$9,COUNT($D$4:$D$9))*O$10</f>
        <v>0</v>
      </c>
      <c r="K106" s="37">
        <f>(10^L106-B106)/L$48</f>
        <v>0</v>
      </c>
      <c r="L106" s="22">
        <f t="shared" si="3"/>
        <v>-9.2499999999999609</v>
      </c>
      <c r="M106" s="22">
        <f t="shared" si="4"/>
        <v>-9.2499999999999609</v>
      </c>
      <c r="N106" s="22">
        <f t="shared" si="5"/>
        <v>-9.2499999999999609</v>
      </c>
      <c r="O106" s="22">
        <f t="shared" si="6"/>
        <v>-9.2499999999999609</v>
      </c>
      <c r="P106" s="22">
        <f t="shared" si="7"/>
        <v>2.0000000244221741</v>
      </c>
      <c r="Q106" s="22">
        <f t="shared" si="8"/>
        <v>2.0000000244221741</v>
      </c>
      <c r="R106" s="22">
        <f t="shared" si="9"/>
        <v>2.0000000244221741</v>
      </c>
      <c r="S106" s="22">
        <f t="shared" si="10"/>
        <v>2.0000000244221741</v>
      </c>
      <c r="T106" s="22"/>
      <c r="U106" s="22"/>
      <c r="V106" s="22"/>
      <c r="Z106">
        <f>Z105+X$7</f>
        <v>7.0999999999999917</v>
      </c>
      <c r="AA106" s="32">
        <f>IF($D$4=0,0,$D$4+LOG([1]!alfa($Z106,$J$5,$L$5:$S$5,COUNT($L$5:$S$5)))+AA$43*LOG([1]!alfa($Z106,$J$6,$L$6:$S$6,COUNT($L$6:$S$6))))</f>
        <v>0</v>
      </c>
      <c r="AB106" s="32">
        <f>IF($D$5=0,0,$D$5+LOG([1]!alfa($Z106,$J$5,$L$5:$S$5,COUNT($L$5:$S$5)))+AB$43*LOG([1]!alfa($Z106,$J$6,$L$6:$S$6,COUNT($L$6:$S$6))))</f>
        <v>0</v>
      </c>
      <c r="AC106" s="32">
        <f>IF($D$6=0,0,$D$6+LOG([1]!alfa($Z106,$J$5,$L$5:$S$5,COUNT($L$5:$S$5)))+AC$43*LOG([1]!alfa($Z106,$J$6,$L$6:$S$6,COUNT($L$6:$S$6))))</f>
        <v>0</v>
      </c>
      <c r="AD106" s="32">
        <f>IF($D$7=0,0,$D$7+LOG([1]!alfa($Z106,$J$5,$L$5:$S$5,COUNT($L$5:$S$5)))+AD$43*LOG([1]!alfa($Z106,$J$6,$L$6:$S$6,COUNT($L$6:$S$6))))</f>
        <v>0</v>
      </c>
      <c r="AE106" s="32">
        <f>IF($D$8=0,0,$D$8+LOG([1]!alfa($Z106,$J$5,$L$5:$S$5,COUNT($L$5:$S$5)))+AE$43*LOG([1]!alfa($Z106,$J$6,$L$6:$S$6,COUNT($L$6:$S$6))))</f>
        <v>0</v>
      </c>
      <c r="AF106" s="32">
        <f>IF($D$9=0,0,$D$9+LOG([1]!alfa($Z106,$J$5,$L$5:$S$5,COUNT($L$5:$S$5)))+AF$43*LOG([1]!alfa($Z106,$J$6,$L$6:$S$6,COUNT($L$6:$S$6))))</f>
        <v>0</v>
      </c>
    </row>
    <row r="107" spans="1:32" x14ac:dyDescent="0.25">
      <c r="A107" s="1">
        <f>IF(A106+E$10&gt;1,0,A106+E$10)</f>
        <v>-9.1999999999999602</v>
      </c>
      <c r="B107" s="20">
        <f t="shared" si="2"/>
        <v>6.3095734448024874E-10</v>
      </c>
      <c r="C107" s="20">
        <f>[1]!alfamlog($A107,C$50,$C$4:$C$9,COUNT($D$4:$D$9))*I$10</f>
        <v>1</v>
      </c>
      <c r="D107" s="20">
        <f>[1]!alfamlog($A107,D$50,$C$4:$C$9,COUNT($D$4:$D$9))*J$10</f>
        <v>0</v>
      </c>
      <c r="E107" s="20">
        <f>[1]!alfamlog($A107,E$50,$C$4:$C$9,COUNT($D$4:$D$9))*K$10</f>
        <v>0</v>
      </c>
      <c r="F107" s="20">
        <f>[1]!alfamlog($A107,F$50,$C$4:$C$9,COUNT($D$4:$D$9))*L$10</f>
        <v>0</v>
      </c>
      <c r="G107" s="20">
        <f>[1]!alfamlog($A107,G$50,$C$4:$C$9,COUNT($D$4:$D$9))*M$10</f>
        <v>0</v>
      </c>
      <c r="H107" s="20">
        <f>[1]!alfamlog($A107,H$50,$C$4:$C$9,COUNT($D$4:$D$9))*N$10</f>
        <v>0</v>
      </c>
      <c r="I107" s="20">
        <f>[1]!alfamlog($A107,I$50,$C$4:$C$9,COUNT($D$4:$D$9))*O$10</f>
        <v>0</v>
      </c>
      <c r="K107" s="37">
        <f>(10^L107-B107)/L$48</f>
        <v>-2.2747466845208261E-22</v>
      </c>
      <c r="L107" s="22">
        <f t="shared" si="3"/>
        <v>-9.199999999999962</v>
      </c>
      <c r="M107" s="22">
        <f t="shared" si="4"/>
        <v>-9.199999999999962</v>
      </c>
      <c r="N107" s="22">
        <f t="shared" si="5"/>
        <v>-9.199999999999962</v>
      </c>
      <c r="O107" s="22">
        <f t="shared" si="6"/>
        <v>-9.199999999999962</v>
      </c>
      <c r="P107" s="22">
        <f t="shared" si="7"/>
        <v>2.0000000274021303</v>
      </c>
      <c r="Q107" s="22">
        <f t="shared" si="8"/>
        <v>2.0000000274021303</v>
      </c>
      <c r="R107" s="22">
        <f t="shared" si="9"/>
        <v>2.0000000274021303</v>
      </c>
      <c r="S107" s="22">
        <f t="shared" si="10"/>
        <v>2.0000000274021303</v>
      </c>
      <c r="T107" s="22"/>
      <c r="U107" s="22"/>
      <c r="V107" s="22"/>
      <c r="Z107">
        <f>Z106+X$7</f>
        <v>7.1999999999999913</v>
      </c>
      <c r="AA107" s="32">
        <f>IF($D$4=0,0,$D$4+LOG([1]!alfa($Z107,$J$5,$L$5:$S$5,COUNT($L$5:$S$5)))+AA$43*LOG([1]!alfa($Z107,$J$6,$L$6:$S$6,COUNT($L$6:$S$6))))</f>
        <v>0</v>
      </c>
      <c r="AB107" s="32">
        <f>IF($D$5=0,0,$D$5+LOG([1]!alfa($Z107,$J$5,$L$5:$S$5,COUNT($L$5:$S$5)))+AB$43*LOG([1]!alfa($Z107,$J$6,$L$6:$S$6,COUNT($L$6:$S$6))))</f>
        <v>0</v>
      </c>
      <c r="AC107" s="32">
        <f>IF($D$6=0,0,$D$6+LOG([1]!alfa($Z107,$J$5,$L$5:$S$5,COUNT($L$5:$S$5)))+AC$43*LOG([1]!alfa($Z107,$J$6,$L$6:$S$6,COUNT($L$6:$S$6))))</f>
        <v>0</v>
      </c>
      <c r="AD107" s="32">
        <f>IF($D$7=0,0,$D$7+LOG([1]!alfa($Z107,$J$5,$L$5:$S$5,COUNT($L$5:$S$5)))+AD$43*LOG([1]!alfa($Z107,$J$6,$L$6:$S$6,COUNT($L$6:$S$6))))</f>
        <v>0</v>
      </c>
      <c r="AE107" s="32">
        <f>IF($D$8=0,0,$D$8+LOG([1]!alfa($Z107,$J$5,$L$5:$S$5,COUNT($L$5:$S$5)))+AE$43*LOG([1]!alfa($Z107,$J$6,$L$6:$S$6,COUNT($L$6:$S$6))))</f>
        <v>0</v>
      </c>
      <c r="AF107" s="32">
        <f>IF($D$9=0,0,$D$9+LOG([1]!alfa($Z107,$J$5,$L$5:$S$5,COUNT($L$5:$S$5)))+AF$43*LOG([1]!alfa($Z107,$J$6,$L$6:$S$6,COUNT($L$6:$S$6))))</f>
        <v>0</v>
      </c>
    </row>
    <row r="108" spans="1:32" x14ac:dyDescent="0.25">
      <c r="A108" s="1">
        <f>IF(A107+E$10&gt;1,0,A107+E$10)</f>
        <v>-9.1499999999999595</v>
      </c>
      <c r="B108" s="20">
        <f t="shared" si="2"/>
        <v>7.0794578438420225E-10</v>
      </c>
      <c r="C108" s="20">
        <f>[1]!alfamlog($A108,C$50,$C$4:$C$9,COUNT($D$4:$D$9))*I$10</f>
        <v>1</v>
      </c>
      <c r="D108" s="20">
        <f>[1]!alfamlog($A108,D$50,$C$4:$C$9,COUNT($D$4:$D$9))*J$10</f>
        <v>0</v>
      </c>
      <c r="E108" s="20">
        <f>[1]!alfamlog($A108,E$50,$C$4:$C$9,COUNT($D$4:$D$9))*K$10</f>
        <v>0</v>
      </c>
      <c r="F108" s="20">
        <f>[1]!alfamlog($A108,F$50,$C$4:$C$9,COUNT($D$4:$D$9))*L$10</f>
        <v>0</v>
      </c>
      <c r="G108" s="20">
        <f>[1]!alfamlog($A108,G$50,$C$4:$C$9,COUNT($D$4:$D$9))*M$10</f>
        <v>0</v>
      </c>
      <c r="H108" s="20">
        <f>[1]!alfamlog($A108,H$50,$C$4:$C$9,COUNT($D$4:$D$9))*N$10</f>
        <v>0</v>
      </c>
      <c r="I108" s="20">
        <f>[1]!alfamlog($A108,I$50,$C$4:$C$9,COUNT($D$4:$D$9))*O$10</f>
        <v>0</v>
      </c>
      <c r="K108" s="37">
        <f>(10^L108-B108)/L$48</f>
        <v>-2.481541837659083E-22</v>
      </c>
      <c r="L108" s="22">
        <f t="shared" si="3"/>
        <v>-9.1499999999999613</v>
      </c>
      <c r="M108" s="22">
        <f t="shared" si="4"/>
        <v>-9.1499999999999613</v>
      </c>
      <c r="N108" s="22">
        <f t="shared" si="5"/>
        <v>-9.1499999999999613</v>
      </c>
      <c r="O108" s="22">
        <f t="shared" si="6"/>
        <v>-9.1499999999999613</v>
      </c>
      <c r="P108" s="22">
        <f t="shared" si="7"/>
        <v>2.0000000307456958</v>
      </c>
      <c r="Q108" s="22">
        <f t="shared" si="8"/>
        <v>2.0000000307456958</v>
      </c>
      <c r="R108" s="22">
        <f t="shared" si="9"/>
        <v>2.0000000307456958</v>
      </c>
      <c r="S108" s="22">
        <f t="shared" si="10"/>
        <v>2.0000000307456958</v>
      </c>
      <c r="T108" s="22"/>
      <c r="U108" s="22"/>
      <c r="V108" s="22"/>
      <c r="Z108">
        <f>Z107+X$7</f>
        <v>7.2999999999999909</v>
      </c>
      <c r="AA108" s="32">
        <f>IF($D$4=0,0,$D$4+LOG([1]!alfa($Z108,$J$5,$L$5:$S$5,COUNT($L$5:$S$5)))+AA$43*LOG([1]!alfa($Z108,$J$6,$L$6:$S$6,COUNT($L$6:$S$6))))</f>
        <v>0</v>
      </c>
      <c r="AB108" s="32">
        <f>IF($D$5=0,0,$D$5+LOG([1]!alfa($Z108,$J$5,$L$5:$S$5,COUNT($L$5:$S$5)))+AB$43*LOG([1]!alfa($Z108,$J$6,$L$6:$S$6,COUNT($L$6:$S$6))))</f>
        <v>0</v>
      </c>
      <c r="AC108" s="32">
        <f>IF($D$6=0,0,$D$6+LOG([1]!alfa($Z108,$J$5,$L$5:$S$5,COUNT($L$5:$S$5)))+AC$43*LOG([1]!alfa($Z108,$J$6,$L$6:$S$6,COUNT($L$6:$S$6))))</f>
        <v>0</v>
      </c>
      <c r="AD108" s="32">
        <f>IF($D$7=0,0,$D$7+LOG([1]!alfa($Z108,$J$5,$L$5:$S$5,COUNT($L$5:$S$5)))+AD$43*LOG([1]!alfa($Z108,$J$6,$L$6:$S$6,COUNT($L$6:$S$6))))</f>
        <v>0</v>
      </c>
      <c r="AE108" s="32">
        <f>IF($D$8=0,0,$D$8+LOG([1]!alfa($Z108,$J$5,$L$5:$S$5,COUNT($L$5:$S$5)))+AE$43*LOG([1]!alfa($Z108,$J$6,$L$6:$S$6,COUNT($L$6:$S$6))))</f>
        <v>0</v>
      </c>
      <c r="AF108" s="32">
        <f>IF($D$9=0,0,$D$9+LOG([1]!alfa($Z108,$J$5,$L$5:$S$5,COUNT($L$5:$S$5)))+AF$43*LOG([1]!alfa($Z108,$J$6,$L$6:$S$6,COUNT($L$6:$S$6))))</f>
        <v>0</v>
      </c>
    </row>
    <row r="109" spans="1:32" x14ac:dyDescent="0.25">
      <c r="A109" s="1">
        <f>IF(A108+E$10&gt;1,0,A108+E$10)</f>
        <v>-9.0999999999999588</v>
      </c>
      <c r="B109" s="20">
        <f t="shared" si="2"/>
        <v>7.9432823472435621E-10</v>
      </c>
      <c r="C109" s="20">
        <f>[1]!alfamlog($A109,C$50,$C$4:$C$9,COUNT($D$4:$D$9))*I$10</f>
        <v>1</v>
      </c>
      <c r="D109" s="20">
        <f>[1]!alfamlog($A109,D$50,$C$4:$C$9,COUNT($D$4:$D$9))*J$10</f>
        <v>0</v>
      </c>
      <c r="E109" s="20">
        <f>[1]!alfamlog($A109,E$50,$C$4:$C$9,COUNT($D$4:$D$9))*K$10</f>
        <v>0</v>
      </c>
      <c r="F109" s="20">
        <f>[1]!alfamlog($A109,F$50,$C$4:$C$9,COUNT($D$4:$D$9))*L$10</f>
        <v>0</v>
      </c>
      <c r="G109" s="20">
        <f>[1]!alfamlog($A109,G$50,$C$4:$C$9,COUNT($D$4:$D$9))*M$10</f>
        <v>0</v>
      </c>
      <c r="H109" s="20">
        <f>[1]!alfamlog($A109,H$50,$C$4:$C$9,COUNT($D$4:$D$9))*N$10</f>
        <v>0</v>
      </c>
      <c r="I109" s="20">
        <f>[1]!alfamlog($A109,I$50,$C$4:$C$9,COUNT($D$4:$D$9))*O$10</f>
        <v>0</v>
      </c>
      <c r="K109" s="37">
        <f>(10^L109-B109)/L$48</f>
        <v>0</v>
      </c>
      <c r="L109" s="22">
        <f t="shared" si="3"/>
        <v>-9.0999999999999588</v>
      </c>
      <c r="M109" s="22">
        <f t="shared" si="4"/>
        <v>-9.0999999999999588</v>
      </c>
      <c r="N109" s="22">
        <f t="shared" si="5"/>
        <v>-9.0999999999999588</v>
      </c>
      <c r="O109" s="22">
        <f t="shared" si="6"/>
        <v>-9.0999999999999588</v>
      </c>
      <c r="P109" s="22">
        <f t="shared" si="7"/>
        <v>2.0000000344972384</v>
      </c>
      <c r="Q109" s="22">
        <f t="shared" si="8"/>
        <v>2.0000000344972384</v>
      </c>
      <c r="R109" s="22">
        <f t="shared" si="9"/>
        <v>2.0000000344972384</v>
      </c>
      <c r="S109" s="22">
        <f t="shared" si="10"/>
        <v>2.0000000344972384</v>
      </c>
      <c r="T109" s="22"/>
      <c r="U109" s="22"/>
      <c r="V109" s="22"/>
      <c r="Z109">
        <f>Z108+X$7</f>
        <v>7.3999999999999906</v>
      </c>
      <c r="AA109" s="32">
        <f>IF($D$4=0,0,$D$4+LOG([1]!alfa($Z109,$J$5,$L$5:$S$5,COUNT($L$5:$S$5)))+AA$43*LOG([1]!alfa($Z109,$J$6,$L$6:$S$6,COUNT($L$6:$S$6))))</f>
        <v>0</v>
      </c>
      <c r="AB109" s="32">
        <f>IF($D$5=0,0,$D$5+LOG([1]!alfa($Z109,$J$5,$L$5:$S$5,COUNT($L$5:$S$5)))+AB$43*LOG([1]!alfa($Z109,$J$6,$L$6:$S$6,COUNT($L$6:$S$6))))</f>
        <v>0</v>
      </c>
      <c r="AC109" s="32">
        <f>IF($D$6=0,0,$D$6+LOG([1]!alfa($Z109,$J$5,$L$5:$S$5,COUNT($L$5:$S$5)))+AC$43*LOG([1]!alfa($Z109,$J$6,$L$6:$S$6,COUNT($L$6:$S$6))))</f>
        <v>0</v>
      </c>
      <c r="AD109" s="32">
        <f>IF($D$7=0,0,$D$7+LOG([1]!alfa($Z109,$J$5,$L$5:$S$5,COUNT($L$5:$S$5)))+AD$43*LOG([1]!alfa($Z109,$J$6,$L$6:$S$6,COUNT($L$6:$S$6))))</f>
        <v>0</v>
      </c>
      <c r="AE109" s="32">
        <f>IF($D$8=0,0,$D$8+LOG([1]!alfa($Z109,$J$5,$L$5:$S$5,COUNT($L$5:$S$5)))+AE$43*LOG([1]!alfa($Z109,$J$6,$L$6:$S$6,COUNT($L$6:$S$6))))</f>
        <v>0</v>
      </c>
      <c r="AF109" s="32">
        <f>IF($D$9=0,0,$D$9+LOG([1]!alfa($Z109,$J$5,$L$5:$S$5,COUNT($L$5:$S$5)))+AF$43*LOG([1]!alfa($Z109,$J$6,$L$6:$S$6,COUNT($L$6:$S$6))))</f>
        <v>0</v>
      </c>
    </row>
    <row r="110" spans="1:32" x14ac:dyDescent="0.25">
      <c r="A110" s="1">
        <f>IF(A109+E$10&gt;1,0,A109+E$10)</f>
        <v>-9.0499999999999581</v>
      </c>
      <c r="B110" s="20">
        <f t="shared" si="2"/>
        <v>8.9125093813382899E-10</v>
      </c>
      <c r="C110" s="20">
        <f>[1]!alfamlog($A110,C$50,$C$4:$C$9,COUNT($D$4:$D$9))*I$10</f>
        <v>1</v>
      </c>
      <c r="D110" s="20">
        <f>[1]!alfamlog($A110,D$50,$C$4:$C$9,COUNT($D$4:$D$9))*J$10</f>
        <v>0</v>
      </c>
      <c r="E110" s="20">
        <f>[1]!alfamlog($A110,E$50,$C$4:$C$9,COUNT($D$4:$D$9))*K$10</f>
        <v>0</v>
      </c>
      <c r="F110" s="20">
        <f>[1]!alfamlog($A110,F$50,$C$4:$C$9,COUNT($D$4:$D$9))*L$10</f>
        <v>0</v>
      </c>
      <c r="G110" s="20">
        <f>[1]!alfamlog($A110,G$50,$C$4:$C$9,COUNT($D$4:$D$9))*M$10</f>
        <v>0</v>
      </c>
      <c r="H110" s="20">
        <f>[1]!alfamlog($A110,H$50,$C$4:$C$9,COUNT($D$4:$D$9))*N$10</f>
        <v>0</v>
      </c>
      <c r="I110" s="20">
        <f>[1]!alfamlog($A110,I$50,$C$4:$C$9,COUNT($D$4:$D$9))*O$10</f>
        <v>0</v>
      </c>
      <c r="K110" s="37">
        <f>(10^L110-B110)/L$48</f>
        <v>-3.3087224502121107E-22</v>
      </c>
      <c r="L110" s="22">
        <f t="shared" si="3"/>
        <v>-9.0499999999999599</v>
      </c>
      <c r="M110" s="22">
        <f t="shared" si="4"/>
        <v>-9.0499999999999599</v>
      </c>
      <c r="N110" s="22">
        <f t="shared" si="5"/>
        <v>-9.0499999999999599</v>
      </c>
      <c r="O110" s="22">
        <f t="shared" si="6"/>
        <v>-9.0499999999999599</v>
      </c>
      <c r="P110" s="22">
        <f t="shared" si="7"/>
        <v>2.000000038706538</v>
      </c>
      <c r="Q110" s="22">
        <f t="shared" si="8"/>
        <v>2.000000038706538</v>
      </c>
      <c r="R110" s="22">
        <f t="shared" si="9"/>
        <v>2.000000038706538</v>
      </c>
      <c r="S110" s="22">
        <f t="shared" si="10"/>
        <v>2.000000038706538</v>
      </c>
      <c r="T110" s="22"/>
      <c r="U110" s="22"/>
      <c r="V110" s="22"/>
      <c r="Z110">
        <f>Z109+X$7</f>
        <v>7.4999999999999902</v>
      </c>
      <c r="AA110" s="32">
        <f>IF($D$4=0,0,$D$4+LOG([1]!alfa($Z110,$J$5,$L$5:$S$5,COUNT($L$5:$S$5)))+AA$43*LOG([1]!alfa($Z110,$J$6,$L$6:$S$6,COUNT($L$6:$S$6))))</f>
        <v>0</v>
      </c>
      <c r="AB110" s="32">
        <f>IF($D$5=0,0,$D$5+LOG([1]!alfa($Z110,$J$5,$L$5:$S$5,COUNT($L$5:$S$5)))+AB$43*LOG([1]!alfa($Z110,$J$6,$L$6:$S$6,COUNT($L$6:$S$6))))</f>
        <v>0</v>
      </c>
      <c r="AC110" s="32">
        <f>IF($D$6=0,0,$D$6+LOG([1]!alfa($Z110,$J$5,$L$5:$S$5,COUNT($L$5:$S$5)))+AC$43*LOG([1]!alfa($Z110,$J$6,$L$6:$S$6,COUNT($L$6:$S$6))))</f>
        <v>0</v>
      </c>
      <c r="AD110" s="32">
        <f>IF($D$7=0,0,$D$7+LOG([1]!alfa($Z110,$J$5,$L$5:$S$5,COUNT($L$5:$S$5)))+AD$43*LOG([1]!alfa($Z110,$J$6,$L$6:$S$6,COUNT($L$6:$S$6))))</f>
        <v>0</v>
      </c>
      <c r="AE110" s="32">
        <f>IF($D$8=0,0,$D$8+LOG([1]!alfa($Z110,$J$5,$L$5:$S$5,COUNT($L$5:$S$5)))+AE$43*LOG([1]!alfa($Z110,$J$6,$L$6:$S$6,COUNT($L$6:$S$6))))</f>
        <v>0</v>
      </c>
      <c r="AF110" s="32">
        <f>IF($D$9=0,0,$D$9+LOG([1]!alfa($Z110,$J$5,$L$5:$S$5,COUNT($L$5:$S$5)))+AF$43*LOG([1]!alfa($Z110,$J$6,$L$6:$S$6,COUNT($L$6:$S$6))))</f>
        <v>0</v>
      </c>
    </row>
    <row r="111" spans="1:32" x14ac:dyDescent="0.25">
      <c r="A111" s="1">
        <f>IF(A110+E$10&gt;1,0,A110+E$10)</f>
        <v>-8.9999999999999574</v>
      </c>
      <c r="B111" s="20">
        <f t="shared" si="2"/>
        <v>1.0000000000000966E-9</v>
      </c>
      <c r="C111" s="20">
        <f>[1]!alfamlog($A111,C$50,$C$4:$C$9,COUNT($D$4:$D$9))*I$10</f>
        <v>1</v>
      </c>
      <c r="D111" s="20">
        <f>[1]!alfamlog($A111,D$50,$C$4:$C$9,COUNT($D$4:$D$9))*J$10</f>
        <v>0</v>
      </c>
      <c r="E111" s="20">
        <f>[1]!alfamlog($A111,E$50,$C$4:$C$9,COUNT($D$4:$D$9))*K$10</f>
        <v>0</v>
      </c>
      <c r="F111" s="20">
        <f>[1]!alfamlog($A111,F$50,$C$4:$C$9,COUNT($D$4:$D$9))*L$10</f>
        <v>0</v>
      </c>
      <c r="G111" s="20">
        <f>[1]!alfamlog($A111,G$50,$C$4:$C$9,COUNT($D$4:$D$9))*M$10</f>
        <v>0</v>
      </c>
      <c r="H111" s="20">
        <f>[1]!alfamlog($A111,H$50,$C$4:$C$9,COUNT($D$4:$D$9))*N$10</f>
        <v>0</v>
      </c>
      <c r="I111" s="20">
        <f>[1]!alfamlog($A111,I$50,$C$4:$C$9,COUNT($D$4:$D$9))*O$10</f>
        <v>0</v>
      </c>
      <c r="K111" s="37">
        <f>(10^L111-B111)/L$48</f>
        <v>0</v>
      </c>
      <c r="L111" s="22">
        <f t="shared" si="3"/>
        <v>-8.9999999999999574</v>
      </c>
      <c r="M111" s="22">
        <f t="shared" si="4"/>
        <v>-8.9999999999999574</v>
      </c>
      <c r="N111" s="22">
        <f t="shared" si="5"/>
        <v>-8.9999999999999574</v>
      </c>
      <c r="O111" s="22">
        <f t="shared" si="6"/>
        <v>-8.9999999999999574</v>
      </c>
      <c r="P111" s="22">
        <f t="shared" si="7"/>
        <v>2.0000000434294503</v>
      </c>
      <c r="Q111" s="22">
        <f t="shared" si="8"/>
        <v>2.0000000434294503</v>
      </c>
      <c r="R111" s="22">
        <f t="shared" si="9"/>
        <v>2.0000000434294503</v>
      </c>
      <c r="S111" s="22">
        <f t="shared" si="10"/>
        <v>2.0000000434294503</v>
      </c>
      <c r="T111" s="22"/>
      <c r="U111" s="22"/>
      <c r="V111" s="22"/>
      <c r="Z111">
        <f>Z110+X$7</f>
        <v>7.5999999999999899</v>
      </c>
      <c r="AA111" s="32">
        <f>IF($D$4=0,0,$D$4+LOG([1]!alfa($Z111,$J$5,$L$5:$S$5,COUNT($L$5:$S$5)))+AA$43*LOG([1]!alfa($Z111,$J$6,$L$6:$S$6,COUNT($L$6:$S$6))))</f>
        <v>0</v>
      </c>
      <c r="AB111" s="32">
        <f>IF($D$5=0,0,$D$5+LOG([1]!alfa($Z111,$J$5,$L$5:$S$5,COUNT($L$5:$S$5)))+AB$43*LOG([1]!alfa($Z111,$J$6,$L$6:$S$6,COUNT($L$6:$S$6))))</f>
        <v>0</v>
      </c>
      <c r="AC111" s="32">
        <f>IF($D$6=0,0,$D$6+LOG([1]!alfa($Z111,$J$5,$L$5:$S$5,COUNT($L$5:$S$5)))+AC$43*LOG([1]!alfa($Z111,$J$6,$L$6:$S$6,COUNT($L$6:$S$6))))</f>
        <v>0</v>
      </c>
      <c r="AD111" s="32">
        <f>IF($D$7=0,0,$D$7+LOG([1]!alfa($Z111,$J$5,$L$5:$S$5,COUNT($L$5:$S$5)))+AD$43*LOG([1]!alfa($Z111,$J$6,$L$6:$S$6,COUNT($L$6:$S$6))))</f>
        <v>0</v>
      </c>
      <c r="AE111" s="32">
        <f>IF($D$8=0,0,$D$8+LOG([1]!alfa($Z111,$J$5,$L$5:$S$5,COUNT($L$5:$S$5)))+AE$43*LOG([1]!alfa($Z111,$J$6,$L$6:$S$6,COUNT($L$6:$S$6))))</f>
        <v>0</v>
      </c>
      <c r="AF111" s="32">
        <f>IF($D$9=0,0,$D$9+LOG([1]!alfa($Z111,$J$5,$L$5:$S$5,COUNT($L$5:$S$5)))+AF$43*LOG([1]!alfa($Z111,$J$6,$L$6:$S$6,COUNT($L$6:$S$6))))</f>
        <v>0</v>
      </c>
    </row>
    <row r="112" spans="1:32" x14ac:dyDescent="0.25">
      <c r="A112" s="1">
        <f>IF(A111+E$10&gt;1,0,A111+E$10)</f>
        <v>-8.9499999999999567</v>
      </c>
      <c r="B112" s="20">
        <f t="shared" si="2"/>
        <v>1.1220184543020714E-9</v>
      </c>
      <c r="C112" s="20">
        <f>[1]!alfamlog($A112,C$50,$C$4:$C$9,COUNT($D$4:$D$9))*I$10</f>
        <v>1</v>
      </c>
      <c r="D112" s="20">
        <f>[1]!alfamlog($A112,D$50,$C$4:$C$9,COUNT($D$4:$D$9))*J$10</f>
        <v>0</v>
      </c>
      <c r="E112" s="20">
        <f>[1]!alfamlog($A112,E$50,$C$4:$C$9,COUNT($D$4:$D$9))*K$10</f>
        <v>0</v>
      </c>
      <c r="F112" s="20">
        <f>[1]!alfamlog($A112,F$50,$C$4:$C$9,COUNT($D$4:$D$9))*L$10</f>
        <v>0</v>
      </c>
      <c r="G112" s="20">
        <f>[1]!alfamlog($A112,G$50,$C$4:$C$9,COUNT($D$4:$D$9))*M$10</f>
        <v>0</v>
      </c>
      <c r="H112" s="20">
        <f>[1]!alfamlog($A112,H$50,$C$4:$C$9,COUNT($D$4:$D$9))*N$10</f>
        <v>0</v>
      </c>
      <c r="I112" s="20">
        <f>[1]!alfamlog($A112,I$50,$C$4:$C$9,COUNT($D$4:$D$9))*O$10</f>
        <v>0</v>
      </c>
      <c r="K112" s="37">
        <f>(10^L112-B112)/L$48</f>
        <v>-3.9291079096268815E-22</v>
      </c>
      <c r="L112" s="22">
        <f t="shared" si="3"/>
        <v>-8.9499999999999584</v>
      </c>
      <c r="M112" s="22">
        <f t="shared" si="4"/>
        <v>-8.9499999999999584</v>
      </c>
      <c r="N112" s="22">
        <f t="shared" si="5"/>
        <v>-8.9499999999999584</v>
      </c>
      <c r="O112" s="22">
        <f t="shared" si="6"/>
        <v>-8.9499999999999584</v>
      </c>
      <c r="P112" s="22">
        <f t="shared" si="7"/>
        <v>2.0000000487286451</v>
      </c>
      <c r="Q112" s="22">
        <f t="shared" si="8"/>
        <v>2.0000000487286451</v>
      </c>
      <c r="R112" s="22">
        <f t="shared" si="9"/>
        <v>2.0000000487286451</v>
      </c>
      <c r="S112" s="22">
        <f t="shared" si="10"/>
        <v>2.0000000487286451</v>
      </c>
      <c r="T112" s="22"/>
      <c r="U112" s="22"/>
      <c r="V112" s="22"/>
      <c r="Z112">
        <f>Z111+X$7</f>
        <v>7.6999999999999895</v>
      </c>
      <c r="AA112" s="32">
        <f>IF($D$4=0,0,$D$4+LOG([1]!alfa($Z112,$J$5,$L$5:$S$5,COUNT($L$5:$S$5)))+AA$43*LOG([1]!alfa($Z112,$J$6,$L$6:$S$6,COUNT($L$6:$S$6))))</f>
        <v>0</v>
      </c>
      <c r="AB112" s="32">
        <f>IF($D$5=0,0,$D$5+LOG([1]!alfa($Z112,$J$5,$L$5:$S$5,COUNT($L$5:$S$5)))+AB$43*LOG([1]!alfa($Z112,$J$6,$L$6:$S$6,COUNT($L$6:$S$6))))</f>
        <v>0</v>
      </c>
      <c r="AC112" s="32">
        <f>IF($D$6=0,0,$D$6+LOG([1]!alfa($Z112,$J$5,$L$5:$S$5,COUNT($L$5:$S$5)))+AC$43*LOG([1]!alfa($Z112,$J$6,$L$6:$S$6,COUNT($L$6:$S$6))))</f>
        <v>0</v>
      </c>
      <c r="AD112" s="32">
        <f>IF($D$7=0,0,$D$7+LOG([1]!alfa($Z112,$J$5,$L$5:$S$5,COUNT($L$5:$S$5)))+AD$43*LOG([1]!alfa($Z112,$J$6,$L$6:$S$6,COUNT($L$6:$S$6))))</f>
        <v>0</v>
      </c>
      <c r="AE112" s="32">
        <f>IF($D$8=0,0,$D$8+LOG([1]!alfa($Z112,$J$5,$L$5:$S$5,COUNT($L$5:$S$5)))+AE$43*LOG([1]!alfa($Z112,$J$6,$L$6:$S$6,COUNT($L$6:$S$6))))</f>
        <v>0</v>
      </c>
      <c r="AF112" s="32">
        <f>IF($D$9=0,0,$D$9+LOG([1]!alfa($Z112,$J$5,$L$5:$S$5,COUNT($L$5:$S$5)))+AF$43*LOG([1]!alfa($Z112,$J$6,$L$6:$S$6,COUNT($L$6:$S$6))))</f>
        <v>0</v>
      </c>
    </row>
    <row r="113" spans="1:32" x14ac:dyDescent="0.25">
      <c r="A113" s="1">
        <f>IF(A112+E$10&gt;1,0,A112+E$10)</f>
        <v>-8.8999999999999559</v>
      </c>
      <c r="B113" s="20">
        <f t="shared" si="2"/>
        <v>1.2589254117942922E-9</v>
      </c>
      <c r="C113" s="20">
        <f>[1]!alfamlog($A113,C$50,$C$4:$C$9,COUNT($D$4:$D$9))*I$10</f>
        <v>1</v>
      </c>
      <c r="D113" s="20">
        <f>[1]!alfamlog($A113,D$50,$C$4:$C$9,COUNT($D$4:$D$9))*J$10</f>
        <v>0</v>
      </c>
      <c r="E113" s="20">
        <f>[1]!alfamlog($A113,E$50,$C$4:$C$9,COUNT($D$4:$D$9))*K$10</f>
        <v>0</v>
      </c>
      <c r="F113" s="20">
        <f>[1]!alfamlog($A113,F$50,$C$4:$C$9,COUNT($D$4:$D$9))*L$10</f>
        <v>0</v>
      </c>
      <c r="G113" s="20">
        <f>[1]!alfamlog($A113,G$50,$C$4:$C$9,COUNT($D$4:$D$9))*M$10</f>
        <v>0</v>
      </c>
      <c r="H113" s="20">
        <f>[1]!alfamlog($A113,H$50,$C$4:$C$9,COUNT($D$4:$D$9))*N$10</f>
        <v>0</v>
      </c>
      <c r="I113" s="20">
        <f>[1]!alfamlog($A113,I$50,$C$4:$C$9,COUNT($D$4:$D$9))*O$10</f>
        <v>0</v>
      </c>
      <c r="K113" s="37">
        <f>(10^L113-B113)/L$48</f>
        <v>-4.5494933690416522E-22</v>
      </c>
      <c r="L113" s="22">
        <f t="shared" si="3"/>
        <v>-8.8999999999999577</v>
      </c>
      <c r="M113" s="22">
        <f t="shared" si="4"/>
        <v>-8.8999999999999577</v>
      </c>
      <c r="N113" s="22">
        <f t="shared" si="5"/>
        <v>-8.8999999999999577</v>
      </c>
      <c r="O113" s="22">
        <f t="shared" si="6"/>
        <v>-8.8999999999999577</v>
      </c>
      <c r="P113" s="22">
        <f t="shared" si="7"/>
        <v>2.0000000546744392</v>
      </c>
      <c r="Q113" s="22">
        <f t="shared" si="8"/>
        <v>2.0000000546744392</v>
      </c>
      <c r="R113" s="22">
        <f t="shared" si="9"/>
        <v>2.0000000546744392</v>
      </c>
      <c r="S113" s="22">
        <f t="shared" si="10"/>
        <v>2.0000000546744392</v>
      </c>
      <c r="T113" s="22"/>
      <c r="U113" s="22"/>
      <c r="V113" s="22"/>
      <c r="Z113">
        <f>Z112+X$7</f>
        <v>7.7999999999999892</v>
      </c>
      <c r="AA113" s="32">
        <f>IF($D$4=0,0,$D$4+LOG([1]!alfa($Z113,$J$5,$L$5:$S$5,COUNT($L$5:$S$5)))+AA$43*LOG([1]!alfa($Z113,$J$6,$L$6:$S$6,COUNT($L$6:$S$6))))</f>
        <v>0</v>
      </c>
      <c r="AB113" s="32">
        <f>IF($D$5=0,0,$D$5+LOG([1]!alfa($Z113,$J$5,$L$5:$S$5,COUNT($L$5:$S$5)))+AB$43*LOG([1]!alfa($Z113,$J$6,$L$6:$S$6,COUNT($L$6:$S$6))))</f>
        <v>0</v>
      </c>
      <c r="AC113" s="32">
        <f>IF($D$6=0,0,$D$6+LOG([1]!alfa($Z113,$J$5,$L$5:$S$5,COUNT($L$5:$S$5)))+AC$43*LOG([1]!alfa($Z113,$J$6,$L$6:$S$6,COUNT($L$6:$S$6))))</f>
        <v>0</v>
      </c>
      <c r="AD113" s="32">
        <f>IF($D$7=0,0,$D$7+LOG([1]!alfa($Z113,$J$5,$L$5:$S$5,COUNT($L$5:$S$5)))+AD$43*LOG([1]!alfa($Z113,$J$6,$L$6:$S$6,COUNT($L$6:$S$6))))</f>
        <v>0</v>
      </c>
      <c r="AE113" s="32">
        <f>IF($D$8=0,0,$D$8+LOG([1]!alfa($Z113,$J$5,$L$5:$S$5,COUNT($L$5:$S$5)))+AE$43*LOG([1]!alfa($Z113,$J$6,$L$6:$S$6,COUNT($L$6:$S$6))))</f>
        <v>0</v>
      </c>
      <c r="AF113" s="32">
        <f>IF($D$9=0,0,$D$9+LOG([1]!alfa($Z113,$J$5,$L$5:$S$5,COUNT($L$5:$S$5)))+AF$43*LOG([1]!alfa($Z113,$J$6,$L$6:$S$6,COUNT($L$6:$S$6))))</f>
        <v>0</v>
      </c>
    </row>
    <row r="114" spans="1:32" x14ac:dyDescent="0.25">
      <c r="A114" s="1">
        <f>IF(A113+E$10&gt;1,0,A113+E$10)</f>
        <v>-8.8499999999999552</v>
      </c>
      <c r="B114" s="20">
        <f t="shared" si="2"/>
        <v>1.4125375446228988E-9</v>
      </c>
      <c r="C114" s="20">
        <f>[1]!alfamlog($A114,C$50,$C$4:$C$9,COUNT($D$4:$D$9))*I$10</f>
        <v>1</v>
      </c>
      <c r="D114" s="20">
        <f>[1]!alfamlog($A114,D$50,$C$4:$C$9,COUNT($D$4:$D$9))*J$10</f>
        <v>0</v>
      </c>
      <c r="E114" s="20">
        <f>[1]!alfamlog($A114,E$50,$C$4:$C$9,COUNT($D$4:$D$9))*K$10</f>
        <v>0</v>
      </c>
      <c r="F114" s="20">
        <f>[1]!alfamlog($A114,F$50,$C$4:$C$9,COUNT($D$4:$D$9))*L$10</f>
        <v>0</v>
      </c>
      <c r="G114" s="20">
        <f>[1]!alfamlog($A114,G$50,$C$4:$C$9,COUNT($D$4:$D$9))*M$10</f>
        <v>0</v>
      </c>
      <c r="H114" s="20">
        <f>[1]!alfamlog($A114,H$50,$C$4:$C$9,COUNT($D$4:$D$9))*N$10</f>
        <v>0</v>
      </c>
      <c r="I114" s="20">
        <f>[1]!alfamlog($A114,I$50,$C$4:$C$9,COUNT($D$4:$D$9))*O$10</f>
        <v>0</v>
      </c>
      <c r="K114" s="37">
        <f>(10^L114-B114)/L$48</f>
        <v>0</v>
      </c>
      <c r="L114" s="22">
        <f t="shared" si="3"/>
        <v>-8.8499999999999552</v>
      </c>
      <c r="M114" s="22">
        <f t="shared" si="4"/>
        <v>-8.8499999999999552</v>
      </c>
      <c r="N114" s="22">
        <f t="shared" si="5"/>
        <v>-8.8499999999999552</v>
      </c>
      <c r="O114" s="22">
        <f t="shared" si="6"/>
        <v>-8.8499999999999552</v>
      </c>
      <c r="P114" s="22">
        <f t="shared" si="7"/>
        <v>2.0000000613457303</v>
      </c>
      <c r="Q114" s="22">
        <f t="shared" si="8"/>
        <v>2.0000000613457303</v>
      </c>
      <c r="R114" s="22">
        <f t="shared" si="9"/>
        <v>2.0000000613457303</v>
      </c>
      <c r="S114" s="22">
        <f t="shared" si="10"/>
        <v>2.0000000613457303</v>
      </c>
      <c r="T114" s="22"/>
      <c r="U114" s="22"/>
      <c r="V114" s="22"/>
      <c r="Z114">
        <f>Z113+X$7</f>
        <v>7.8999999999999888</v>
      </c>
      <c r="AA114" s="32">
        <f>IF($D$4=0,0,$D$4+LOG([1]!alfa($Z114,$J$5,$L$5:$S$5,COUNT($L$5:$S$5)))+AA$43*LOG([1]!alfa($Z114,$J$6,$L$6:$S$6,COUNT($L$6:$S$6))))</f>
        <v>0</v>
      </c>
      <c r="AB114" s="32">
        <f>IF($D$5=0,0,$D$5+LOG([1]!alfa($Z114,$J$5,$L$5:$S$5,COUNT($L$5:$S$5)))+AB$43*LOG([1]!alfa($Z114,$J$6,$L$6:$S$6,COUNT($L$6:$S$6))))</f>
        <v>0</v>
      </c>
      <c r="AC114" s="32">
        <f>IF($D$6=0,0,$D$6+LOG([1]!alfa($Z114,$J$5,$L$5:$S$5,COUNT($L$5:$S$5)))+AC$43*LOG([1]!alfa($Z114,$J$6,$L$6:$S$6,COUNT($L$6:$S$6))))</f>
        <v>0</v>
      </c>
      <c r="AD114" s="32">
        <f>IF($D$7=0,0,$D$7+LOG([1]!alfa($Z114,$J$5,$L$5:$S$5,COUNT($L$5:$S$5)))+AD$43*LOG([1]!alfa($Z114,$J$6,$L$6:$S$6,COUNT($L$6:$S$6))))</f>
        <v>0</v>
      </c>
      <c r="AE114" s="32">
        <f>IF($D$8=0,0,$D$8+LOG([1]!alfa($Z114,$J$5,$L$5:$S$5,COUNT($L$5:$S$5)))+AE$43*LOG([1]!alfa($Z114,$J$6,$L$6:$S$6,COUNT($L$6:$S$6))))</f>
        <v>0</v>
      </c>
      <c r="AF114" s="32">
        <f>IF($D$9=0,0,$D$9+LOG([1]!alfa($Z114,$J$5,$L$5:$S$5,COUNT($L$5:$S$5)))+AF$43*LOG([1]!alfa($Z114,$J$6,$L$6:$S$6,COUNT($L$6:$S$6))))</f>
        <v>0</v>
      </c>
    </row>
    <row r="115" spans="1:32" x14ac:dyDescent="0.25">
      <c r="A115" s="1">
        <f>IF(A114+E$10&gt;1,0,A114+E$10)</f>
        <v>-8.7999999999999545</v>
      </c>
      <c r="B115" s="20">
        <f t="shared" ref="B115:B178" si="11">10^A115</f>
        <v>1.5848931924612749E-9</v>
      </c>
      <c r="C115" s="20">
        <f>[1]!alfamlog($A115,C$50,$C$4:$C$9,COUNT($D$4:$D$9))*I$10</f>
        <v>1</v>
      </c>
      <c r="D115" s="20">
        <f>[1]!alfamlog($A115,D$50,$C$4:$C$9,COUNT($D$4:$D$9))*J$10</f>
        <v>0</v>
      </c>
      <c r="E115" s="20">
        <f>[1]!alfamlog($A115,E$50,$C$4:$C$9,COUNT($D$4:$D$9))*K$10</f>
        <v>0</v>
      </c>
      <c r="F115" s="20">
        <f>[1]!alfamlog($A115,F$50,$C$4:$C$9,COUNT($D$4:$D$9))*L$10</f>
        <v>0</v>
      </c>
      <c r="G115" s="20">
        <f>[1]!alfamlog($A115,G$50,$C$4:$C$9,COUNT($D$4:$D$9))*M$10</f>
        <v>0</v>
      </c>
      <c r="H115" s="20">
        <f>[1]!alfamlog($A115,H$50,$C$4:$C$9,COUNT($D$4:$D$9))*N$10</f>
        <v>0</v>
      </c>
      <c r="I115" s="20">
        <f>[1]!alfamlog($A115,I$50,$C$4:$C$9,COUNT($D$4:$D$9))*O$10</f>
        <v>0</v>
      </c>
      <c r="K115" s="37">
        <f>(10^L115-B115)/L$48</f>
        <v>-5.7902642878711937E-22</v>
      </c>
      <c r="L115" s="22">
        <f t="shared" si="3"/>
        <v>-8.7999999999999563</v>
      </c>
      <c r="M115" s="22">
        <f t="shared" si="4"/>
        <v>-8.7999999999999563</v>
      </c>
      <c r="N115" s="22">
        <f t="shared" si="5"/>
        <v>-8.7999999999999563</v>
      </c>
      <c r="O115" s="22">
        <f t="shared" si="6"/>
        <v>-8.7999999999999563</v>
      </c>
      <c r="P115" s="22">
        <f t="shared" si="7"/>
        <v>2.0000000688310422</v>
      </c>
      <c r="Q115" s="22">
        <f t="shared" si="8"/>
        <v>2.0000000688310422</v>
      </c>
      <c r="R115" s="22">
        <f t="shared" si="9"/>
        <v>2.0000000688310422</v>
      </c>
      <c r="S115" s="22">
        <f t="shared" si="10"/>
        <v>2.0000000688310422</v>
      </c>
      <c r="T115" s="22"/>
      <c r="U115" s="22"/>
      <c r="V115" s="22"/>
      <c r="Z115">
        <f>Z114+X$7</f>
        <v>7.9999999999999885</v>
      </c>
      <c r="AA115" s="32">
        <f>IF($D$4=0,0,$D$4+LOG([1]!alfa($Z115,$J$5,$L$5:$S$5,COUNT($L$5:$S$5)))+AA$43*LOG([1]!alfa($Z115,$J$6,$L$6:$S$6,COUNT($L$6:$S$6))))</f>
        <v>0</v>
      </c>
      <c r="AB115" s="32">
        <f>IF($D$5=0,0,$D$5+LOG([1]!alfa($Z115,$J$5,$L$5:$S$5,COUNT($L$5:$S$5)))+AB$43*LOG([1]!alfa($Z115,$J$6,$L$6:$S$6,COUNT($L$6:$S$6))))</f>
        <v>0</v>
      </c>
      <c r="AC115" s="32">
        <f>IF($D$6=0,0,$D$6+LOG([1]!alfa($Z115,$J$5,$L$5:$S$5,COUNT($L$5:$S$5)))+AC$43*LOG([1]!alfa($Z115,$J$6,$L$6:$S$6,COUNT($L$6:$S$6))))</f>
        <v>0</v>
      </c>
      <c r="AD115" s="32">
        <f>IF($D$7=0,0,$D$7+LOG([1]!alfa($Z115,$J$5,$L$5:$S$5,COUNT($L$5:$S$5)))+AD$43*LOG([1]!alfa($Z115,$J$6,$L$6:$S$6,COUNT($L$6:$S$6))))</f>
        <v>0</v>
      </c>
      <c r="AE115" s="32">
        <f>IF($D$8=0,0,$D$8+LOG([1]!alfa($Z115,$J$5,$L$5:$S$5,COUNT($L$5:$S$5)))+AE$43*LOG([1]!alfa($Z115,$J$6,$L$6:$S$6,COUNT($L$6:$S$6))))</f>
        <v>0</v>
      </c>
      <c r="AF115" s="32">
        <f>IF($D$9=0,0,$D$9+LOG([1]!alfa($Z115,$J$5,$L$5:$S$5,COUNT($L$5:$S$5)))+AF$43*LOG([1]!alfa($Z115,$J$6,$L$6:$S$6,COUNT($L$6:$S$6))))</f>
        <v>0</v>
      </c>
    </row>
    <row r="116" spans="1:32" x14ac:dyDescent="0.25">
      <c r="A116" s="1">
        <f>IF(A115+E$10&gt;1,0,A115+E$10)</f>
        <v>-8.7499999999999538</v>
      </c>
      <c r="B116" s="20">
        <f t="shared" si="11"/>
        <v>1.7782794100391094E-9</v>
      </c>
      <c r="C116" s="20">
        <f>[1]!alfamlog($A116,C$50,$C$4:$C$9,COUNT($D$4:$D$9))*I$10</f>
        <v>1</v>
      </c>
      <c r="D116" s="20">
        <f>[1]!alfamlog($A116,D$50,$C$4:$C$9,COUNT($D$4:$D$9))*J$10</f>
        <v>0</v>
      </c>
      <c r="E116" s="20">
        <f>[1]!alfamlog($A116,E$50,$C$4:$C$9,COUNT($D$4:$D$9))*K$10</f>
        <v>0</v>
      </c>
      <c r="F116" s="20">
        <f>[1]!alfamlog($A116,F$50,$C$4:$C$9,COUNT($D$4:$D$9))*L$10</f>
        <v>0</v>
      </c>
      <c r="G116" s="20">
        <f>[1]!alfamlog($A116,G$50,$C$4:$C$9,COUNT($D$4:$D$9))*M$10</f>
        <v>0</v>
      </c>
      <c r="H116" s="20">
        <f>[1]!alfamlog($A116,H$50,$C$4:$C$9,COUNT($D$4:$D$9))*N$10</f>
        <v>0</v>
      </c>
      <c r="I116" s="20">
        <f>[1]!alfamlog($A116,I$50,$C$4:$C$9,COUNT($D$4:$D$9))*O$10</f>
        <v>0</v>
      </c>
      <c r="K116" s="37">
        <f>(10^L116-B116)/L$48</f>
        <v>0</v>
      </c>
      <c r="L116" s="22">
        <f t="shared" ref="L116:L179" si="12">LOG(SUMPRODUCT($D116:$I116,$D$50:$I$50)*L$48+$B116)*$T$8</f>
        <v>-8.7499999999999538</v>
      </c>
      <c r="M116" s="22">
        <f t="shared" ref="M116:M179" si="13">LOG(SUMPRODUCT($D116:$I116,$D$50:$I$50)*M$48+$B116)*$T$9</f>
        <v>-8.7499999999999538</v>
      </c>
      <c r="N116" s="22">
        <f t="shared" ref="N116:N179" si="14">LOG(SUMPRODUCT($D116:$I116,$D$50:$I$50)*N$48+$B116)*$T$10</f>
        <v>-8.7499999999999538</v>
      </c>
      <c r="O116" s="22">
        <f t="shared" ref="O116:O179" si="15">LOG(SUMPRODUCT($D116:$I116,$D$50:$I$50)*O$48+$B116)*$T$11</f>
        <v>-8.7499999999999538</v>
      </c>
      <c r="P116" s="22">
        <f t="shared" ref="P116:P179" si="16">-LOG(ABS(P$48-10^L116))*$T$8</f>
        <v>2.0000000772297004</v>
      </c>
      <c r="Q116" s="22">
        <f t="shared" ref="Q116:Q179" si="17">-LOG(ABS(Q$48-10^M116))*$T$9</f>
        <v>2.0000000772297004</v>
      </c>
      <c r="R116" s="22">
        <f t="shared" ref="R116:R179" si="18">-LOG(ABS(R$48-10^N116))*$T$10</f>
        <v>2.0000000772297004</v>
      </c>
      <c r="S116" s="22">
        <f t="shared" ref="S116:S179" si="19">-LOG(ABS(S$48-10^O116))*$T$11</f>
        <v>2.0000000772297004</v>
      </c>
      <c r="T116" s="22"/>
      <c r="U116" s="22"/>
      <c r="V116" s="22"/>
      <c r="Z116">
        <f>Z115+X$7</f>
        <v>8.099999999999989</v>
      </c>
      <c r="AA116" s="32">
        <f>IF($D$4=0,0,$D$4+LOG([1]!alfa($Z116,$J$5,$L$5:$S$5,COUNT($L$5:$S$5)))+AA$43*LOG([1]!alfa($Z116,$J$6,$L$6:$S$6,COUNT($L$6:$S$6))))</f>
        <v>0</v>
      </c>
      <c r="AB116" s="32">
        <f>IF($D$5=0,0,$D$5+LOG([1]!alfa($Z116,$J$5,$L$5:$S$5,COUNT($L$5:$S$5)))+AB$43*LOG([1]!alfa($Z116,$J$6,$L$6:$S$6,COUNT($L$6:$S$6))))</f>
        <v>0</v>
      </c>
      <c r="AC116" s="32">
        <f>IF($D$6=0,0,$D$6+LOG([1]!alfa($Z116,$J$5,$L$5:$S$5,COUNT($L$5:$S$5)))+AC$43*LOG([1]!alfa($Z116,$J$6,$L$6:$S$6,COUNT($L$6:$S$6))))</f>
        <v>0</v>
      </c>
      <c r="AD116" s="32">
        <f>IF($D$7=0,0,$D$7+LOG([1]!alfa($Z116,$J$5,$L$5:$S$5,COUNT($L$5:$S$5)))+AD$43*LOG([1]!alfa($Z116,$J$6,$L$6:$S$6,COUNT($L$6:$S$6))))</f>
        <v>0</v>
      </c>
      <c r="AE116" s="32">
        <f>IF($D$8=0,0,$D$8+LOG([1]!alfa($Z116,$J$5,$L$5:$S$5,COUNT($L$5:$S$5)))+AE$43*LOG([1]!alfa($Z116,$J$6,$L$6:$S$6,COUNT($L$6:$S$6))))</f>
        <v>0</v>
      </c>
      <c r="AF116" s="32">
        <f>IF($D$9=0,0,$D$9+LOG([1]!alfa($Z116,$J$5,$L$5:$S$5,COUNT($L$5:$S$5)))+AF$43*LOG([1]!alfa($Z116,$J$6,$L$6:$S$6,COUNT($L$6:$S$6))))</f>
        <v>0</v>
      </c>
    </row>
    <row r="117" spans="1:32" x14ac:dyDescent="0.25">
      <c r="A117" s="1">
        <f>IF(A116+E$10&gt;1,0,A116+E$10)</f>
        <v>-8.6999999999999531</v>
      </c>
      <c r="B117" s="20">
        <f t="shared" si="11"/>
        <v>1.9952623149690879E-9</v>
      </c>
      <c r="C117" s="20">
        <f>[1]!alfamlog($A117,C$50,$C$4:$C$9,COUNT($D$4:$D$9))*I$10</f>
        <v>1</v>
      </c>
      <c r="D117" s="20">
        <f>[1]!alfamlog($A117,D$50,$C$4:$C$9,COUNT($D$4:$D$9))*J$10</f>
        <v>0</v>
      </c>
      <c r="E117" s="20">
        <f>[1]!alfamlog($A117,E$50,$C$4:$C$9,COUNT($D$4:$D$9))*K$10</f>
        <v>0</v>
      </c>
      <c r="F117" s="20">
        <f>[1]!alfamlog($A117,F$50,$C$4:$C$9,COUNT($D$4:$D$9))*L$10</f>
        <v>0</v>
      </c>
      <c r="G117" s="20">
        <f>[1]!alfamlog($A117,G$50,$C$4:$C$9,COUNT($D$4:$D$9))*M$10</f>
        <v>0</v>
      </c>
      <c r="H117" s="20">
        <f>[1]!alfamlog($A117,H$50,$C$4:$C$9,COUNT($D$4:$D$9))*N$10</f>
        <v>0</v>
      </c>
      <c r="I117" s="20">
        <f>[1]!alfamlog($A117,I$50,$C$4:$C$9,COUNT($D$4:$D$9))*O$10</f>
        <v>0</v>
      </c>
      <c r="K117" s="37">
        <f>(10^L117-B117)/L$48</f>
        <v>-7.0310352067007352E-22</v>
      </c>
      <c r="L117" s="22">
        <f t="shared" si="12"/>
        <v>-8.6999999999999549</v>
      </c>
      <c r="M117" s="22">
        <f t="shared" si="13"/>
        <v>-8.6999999999999549</v>
      </c>
      <c r="N117" s="22">
        <f t="shared" si="14"/>
        <v>-8.6999999999999549</v>
      </c>
      <c r="O117" s="22">
        <f t="shared" si="15"/>
        <v>-8.6999999999999549</v>
      </c>
      <c r="P117" s="22">
        <f t="shared" si="16"/>
        <v>2.00000008665315</v>
      </c>
      <c r="Q117" s="22">
        <f t="shared" si="17"/>
        <v>2.00000008665315</v>
      </c>
      <c r="R117" s="22">
        <f t="shared" si="18"/>
        <v>2.00000008665315</v>
      </c>
      <c r="S117" s="22">
        <f t="shared" si="19"/>
        <v>2.00000008665315</v>
      </c>
      <c r="T117" s="22"/>
      <c r="U117" s="22"/>
      <c r="V117" s="22"/>
      <c r="Z117">
        <f>Z116+X$7</f>
        <v>8.1999999999999886</v>
      </c>
      <c r="AA117" s="32">
        <f>IF($D$4=0,0,$D$4+LOG([1]!alfa($Z117,$J$5,$L$5:$S$5,COUNT($L$5:$S$5)))+AA$43*LOG([1]!alfa($Z117,$J$6,$L$6:$S$6,COUNT($L$6:$S$6))))</f>
        <v>0</v>
      </c>
      <c r="AB117" s="32">
        <f>IF($D$5=0,0,$D$5+LOG([1]!alfa($Z117,$J$5,$L$5:$S$5,COUNT($L$5:$S$5)))+AB$43*LOG([1]!alfa($Z117,$J$6,$L$6:$S$6,COUNT($L$6:$S$6))))</f>
        <v>0</v>
      </c>
      <c r="AC117" s="32">
        <f>IF($D$6=0,0,$D$6+LOG([1]!alfa($Z117,$J$5,$L$5:$S$5,COUNT($L$5:$S$5)))+AC$43*LOG([1]!alfa($Z117,$J$6,$L$6:$S$6,COUNT($L$6:$S$6))))</f>
        <v>0</v>
      </c>
      <c r="AD117" s="32">
        <f>IF($D$7=0,0,$D$7+LOG([1]!alfa($Z117,$J$5,$L$5:$S$5,COUNT($L$5:$S$5)))+AD$43*LOG([1]!alfa($Z117,$J$6,$L$6:$S$6,COUNT($L$6:$S$6))))</f>
        <v>0</v>
      </c>
      <c r="AE117" s="32">
        <f>IF($D$8=0,0,$D$8+LOG([1]!alfa($Z117,$J$5,$L$5:$S$5,COUNT($L$5:$S$5)))+AE$43*LOG([1]!alfa($Z117,$J$6,$L$6:$S$6,COUNT($L$6:$S$6))))</f>
        <v>0</v>
      </c>
      <c r="AF117" s="32">
        <f>IF($D$9=0,0,$D$9+LOG([1]!alfa($Z117,$J$5,$L$5:$S$5,COUNT($L$5:$S$5)))+AF$43*LOG([1]!alfa($Z117,$J$6,$L$6:$S$6,COUNT($L$6:$S$6))))</f>
        <v>0</v>
      </c>
    </row>
    <row r="118" spans="1:32" x14ac:dyDescent="0.25">
      <c r="A118" s="1">
        <f>IF(A117+E$10&gt;1,0,A117+E$10)</f>
        <v>-8.6499999999999524</v>
      </c>
      <c r="B118" s="20">
        <f t="shared" si="11"/>
        <v>2.2387211385685805E-9</v>
      </c>
      <c r="C118" s="20">
        <f>[1]!alfamlog($A118,C$50,$C$4:$C$9,COUNT($D$4:$D$9))*I$10</f>
        <v>1</v>
      </c>
      <c r="D118" s="20">
        <f>[1]!alfamlog($A118,D$50,$C$4:$C$9,COUNT($D$4:$D$9))*J$10</f>
        <v>0</v>
      </c>
      <c r="E118" s="20">
        <f>[1]!alfamlog($A118,E$50,$C$4:$C$9,COUNT($D$4:$D$9))*K$10</f>
        <v>0</v>
      </c>
      <c r="F118" s="20">
        <f>[1]!alfamlog($A118,F$50,$C$4:$C$9,COUNT($D$4:$D$9))*L$10</f>
        <v>0</v>
      </c>
      <c r="G118" s="20">
        <f>[1]!alfamlog($A118,G$50,$C$4:$C$9,COUNT($D$4:$D$9))*M$10</f>
        <v>0</v>
      </c>
      <c r="H118" s="20">
        <f>[1]!alfamlog($A118,H$50,$C$4:$C$9,COUNT($D$4:$D$9))*N$10</f>
        <v>0</v>
      </c>
      <c r="I118" s="20">
        <f>[1]!alfamlog($A118,I$50,$C$4:$C$9,COUNT($D$4:$D$9))*O$10</f>
        <v>0</v>
      </c>
      <c r="K118" s="37">
        <f>(10^L118-B118)/L$48</f>
        <v>0</v>
      </c>
      <c r="L118" s="22">
        <f t="shared" si="12"/>
        <v>-8.6499999999999524</v>
      </c>
      <c r="M118" s="22">
        <f t="shared" si="13"/>
        <v>-8.6499999999999524</v>
      </c>
      <c r="N118" s="22">
        <f t="shared" si="14"/>
        <v>-8.6499999999999524</v>
      </c>
      <c r="O118" s="22">
        <f t="shared" si="15"/>
        <v>-8.6499999999999524</v>
      </c>
      <c r="P118" s="22">
        <f t="shared" si="16"/>
        <v>2.0000000972264345</v>
      </c>
      <c r="Q118" s="22">
        <f t="shared" si="17"/>
        <v>2.0000000972264345</v>
      </c>
      <c r="R118" s="22">
        <f t="shared" si="18"/>
        <v>2.0000000972264345</v>
      </c>
      <c r="S118" s="22">
        <f t="shared" si="19"/>
        <v>2.0000000972264345</v>
      </c>
      <c r="T118" s="22"/>
      <c r="U118" s="22"/>
      <c r="V118" s="22"/>
      <c r="Z118">
        <f>Z117+X$7</f>
        <v>8.2999999999999883</v>
      </c>
      <c r="AA118" s="32">
        <f>IF($D$4=0,0,$D$4+LOG([1]!alfa($Z118,$J$5,$L$5:$S$5,COUNT($L$5:$S$5)))+AA$43*LOG([1]!alfa($Z118,$J$6,$L$6:$S$6,COUNT($L$6:$S$6))))</f>
        <v>0</v>
      </c>
      <c r="AB118" s="32">
        <f>IF($D$5=0,0,$D$5+LOG([1]!alfa($Z118,$J$5,$L$5:$S$5,COUNT($L$5:$S$5)))+AB$43*LOG([1]!alfa($Z118,$J$6,$L$6:$S$6,COUNT($L$6:$S$6))))</f>
        <v>0</v>
      </c>
      <c r="AC118" s="32">
        <f>IF($D$6=0,0,$D$6+LOG([1]!alfa($Z118,$J$5,$L$5:$S$5,COUNT($L$5:$S$5)))+AC$43*LOG([1]!alfa($Z118,$J$6,$L$6:$S$6,COUNT($L$6:$S$6))))</f>
        <v>0</v>
      </c>
      <c r="AD118" s="32">
        <f>IF($D$7=0,0,$D$7+LOG([1]!alfa($Z118,$J$5,$L$5:$S$5,COUNT($L$5:$S$5)))+AD$43*LOG([1]!alfa($Z118,$J$6,$L$6:$S$6,COUNT($L$6:$S$6))))</f>
        <v>0</v>
      </c>
      <c r="AE118" s="32">
        <f>IF($D$8=0,0,$D$8+LOG([1]!alfa($Z118,$J$5,$L$5:$S$5,COUNT($L$5:$S$5)))+AE$43*LOG([1]!alfa($Z118,$J$6,$L$6:$S$6,COUNT($L$6:$S$6))))</f>
        <v>0</v>
      </c>
      <c r="AF118" s="32">
        <f>IF($D$9=0,0,$D$9+LOG([1]!alfa($Z118,$J$5,$L$5:$S$5,COUNT($L$5:$S$5)))+AF$43*LOG([1]!alfa($Z118,$J$6,$L$6:$S$6,COUNT($L$6:$S$6))))</f>
        <v>0</v>
      </c>
    </row>
    <row r="119" spans="1:32" x14ac:dyDescent="0.25">
      <c r="A119" s="1">
        <f>IF(A118+E$10&gt;1,0,A118+E$10)</f>
        <v>-8.5999999999999517</v>
      </c>
      <c r="B119" s="20">
        <f t="shared" si="11"/>
        <v>2.5118864315098579E-9</v>
      </c>
      <c r="C119" s="20">
        <f>[1]!alfamlog($A119,C$50,$C$4:$C$9,COUNT($D$4:$D$9))*I$10</f>
        <v>1</v>
      </c>
      <c r="D119" s="20">
        <f>[1]!alfamlog($A119,D$50,$C$4:$C$9,COUNT($D$4:$D$9))*J$10</f>
        <v>0</v>
      </c>
      <c r="E119" s="20">
        <f>[1]!alfamlog($A119,E$50,$C$4:$C$9,COUNT($D$4:$D$9))*K$10</f>
        <v>0</v>
      </c>
      <c r="F119" s="20">
        <f>[1]!alfamlog($A119,F$50,$C$4:$C$9,COUNT($D$4:$D$9))*L$10</f>
        <v>0</v>
      </c>
      <c r="G119" s="20">
        <f>[1]!alfamlog($A119,G$50,$C$4:$C$9,COUNT($D$4:$D$9))*M$10</f>
        <v>0</v>
      </c>
      <c r="H119" s="20">
        <f>[1]!alfamlog($A119,H$50,$C$4:$C$9,COUNT($D$4:$D$9))*N$10</f>
        <v>0</v>
      </c>
      <c r="I119" s="20">
        <f>[1]!alfamlog($A119,I$50,$C$4:$C$9,COUNT($D$4:$D$9))*O$10</f>
        <v>0</v>
      </c>
      <c r="K119" s="37">
        <f>(10^L119-B119)/L$48</f>
        <v>0</v>
      </c>
      <c r="L119" s="22">
        <f t="shared" si="12"/>
        <v>-8.5999999999999517</v>
      </c>
      <c r="M119" s="22">
        <f t="shared" si="13"/>
        <v>-8.5999999999999517</v>
      </c>
      <c r="N119" s="22">
        <f t="shared" si="14"/>
        <v>-8.5999999999999517</v>
      </c>
      <c r="O119" s="22">
        <f t="shared" si="15"/>
        <v>-8.5999999999999517</v>
      </c>
      <c r="P119" s="22">
        <f t="shared" si="16"/>
        <v>2.0000001090898554</v>
      </c>
      <c r="Q119" s="22">
        <f t="shared" si="17"/>
        <v>2.0000001090898554</v>
      </c>
      <c r="R119" s="22">
        <f t="shared" si="18"/>
        <v>2.0000001090898554</v>
      </c>
      <c r="S119" s="22">
        <f t="shared" si="19"/>
        <v>2.0000001090898554</v>
      </c>
      <c r="T119" s="22"/>
      <c r="U119" s="22"/>
      <c r="V119" s="22"/>
      <c r="Z119">
        <f>Z118+X$7</f>
        <v>8.3999999999999879</v>
      </c>
      <c r="AA119" s="32">
        <f>IF($D$4=0,0,$D$4+LOG([1]!alfa($Z119,$J$5,$L$5:$S$5,COUNT($L$5:$S$5)))+AA$43*LOG([1]!alfa($Z119,$J$6,$L$6:$S$6,COUNT($L$6:$S$6))))</f>
        <v>0</v>
      </c>
      <c r="AB119" s="32">
        <f>IF($D$5=0,0,$D$5+LOG([1]!alfa($Z119,$J$5,$L$5:$S$5,COUNT($L$5:$S$5)))+AB$43*LOG([1]!alfa($Z119,$J$6,$L$6:$S$6,COUNT($L$6:$S$6))))</f>
        <v>0</v>
      </c>
      <c r="AC119" s="32">
        <f>IF($D$6=0,0,$D$6+LOG([1]!alfa($Z119,$J$5,$L$5:$S$5,COUNT($L$5:$S$5)))+AC$43*LOG([1]!alfa($Z119,$J$6,$L$6:$S$6,COUNT($L$6:$S$6))))</f>
        <v>0</v>
      </c>
      <c r="AD119" s="32">
        <f>IF($D$7=0,0,$D$7+LOG([1]!alfa($Z119,$J$5,$L$5:$S$5,COUNT($L$5:$S$5)))+AD$43*LOG([1]!alfa($Z119,$J$6,$L$6:$S$6,COUNT($L$6:$S$6))))</f>
        <v>0</v>
      </c>
      <c r="AE119" s="32">
        <f>IF($D$8=0,0,$D$8+LOG([1]!alfa($Z119,$J$5,$L$5:$S$5,COUNT($L$5:$S$5)))+AE$43*LOG([1]!alfa($Z119,$J$6,$L$6:$S$6,COUNT($L$6:$S$6))))</f>
        <v>0</v>
      </c>
      <c r="AF119" s="32">
        <f>IF($D$9=0,0,$D$9+LOG([1]!alfa($Z119,$J$5,$L$5:$S$5,COUNT($L$5:$S$5)))+AF$43*LOG([1]!alfa($Z119,$J$6,$L$6:$S$6,COUNT($L$6:$S$6))))</f>
        <v>0</v>
      </c>
    </row>
    <row r="120" spans="1:32" x14ac:dyDescent="0.25">
      <c r="A120" s="1">
        <f>IF(A119+E$10&gt;1,0,A119+E$10)</f>
        <v>-8.549999999999951</v>
      </c>
      <c r="B120" s="20">
        <f t="shared" si="11"/>
        <v>2.8183829312647641E-9</v>
      </c>
      <c r="C120" s="20">
        <f>[1]!alfamlog($A120,C$50,$C$4:$C$9,COUNT($D$4:$D$9))*I$10</f>
        <v>1</v>
      </c>
      <c r="D120" s="20">
        <f>[1]!alfamlog($A120,D$50,$C$4:$C$9,COUNT($D$4:$D$9))*J$10</f>
        <v>0</v>
      </c>
      <c r="E120" s="20">
        <f>[1]!alfamlog($A120,E$50,$C$4:$C$9,COUNT($D$4:$D$9))*K$10</f>
        <v>0</v>
      </c>
      <c r="F120" s="20">
        <f>[1]!alfamlog($A120,F$50,$C$4:$C$9,COUNT($D$4:$D$9))*L$10</f>
        <v>0</v>
      </c>
      <c r="G120" s="20">
        <f>[1]!alfamlog($A120,G$50,$C$4:$C$9,COUNT($D$4:$D$9))*M$10</f>
        <v>0</v>
      </c>
      <c r="H120" s="20">
        <f>[1]!alfamlog($A120,H$50,$C$4:$C$9,COUNT($D$4:$D$9))*N$10</f>
        <v>0</v>
      </c>
      <c r="I120" s="20">
        <f>[1]!alfamlog($A120,I$50,$C$4:$C$9,COUNT($D$4:$D$9))*O$10</f>
        <v>0</v>
      </c>
      <c r="K120" s="37">
        <f>(10^L120-B120)/L$48</f>
        <v>-9.9261673506363321E-22</v>
      </c>
      <c r="L120" s="22">
        <f t="shared" si="12"/>
        <v>-8.5499999999999527</v>
      </c>
      <c r="M120" s="22">
        <f t="shared" si="13"/>
        <v>-8.5499999999999527</v>
      </c>
      <c r="N120" s="22">
        <f t="shared" si="14"/>
        <v>-8.5499999999999527</v>
      </c>
      <c r="O120" s="22">
        <f t="shared" si="15"/>
        <v>-8.5499999999999527</v>
      </c>
      <c r="P120" s="22">
        <f t="shared" si="16"/>
        <v>2.0000001224008326</v>
      </c>
      <c r="Q120" s="22">
        <f t="shared" si="17"/>
        <v>2.0000001224008326</v>
      </c>
      <c r="R120" s="22">
        <f t="shared" si="18"/>
        <v>2.0000001224008326</v>
      </c>
      <c r="S120" s="22">
        <f t="shared" si="19"/>
        <v>2.0000001224008326</v>
      </c>
      <c r="T120" s="22"/>
      <c r="U120" s="22"/>
      <c r="V120" s="22"/>
      <c r="Z120">
        <f>Z119+X$7</f>
        <v>8.4999999999999876</v>
      </c>
      <c r="AA120" s="32">
        <f>IF($D$4=0,0,$D$4+LOG([1]!alfa($Z120,$J$5,$L$5:$S$5,COUNT($L$5:$S$5)))+AA$43*LOG([1]!alfa($Z120,$J$6,$L$6:$S$6,COUNT($L$6:$S$6))))</f>
        <v>0</v>
      </c>
      <c r="AB120" s="32">
        <f>IF($D$5=0,0,$D$5+LOG([1]!alfa($Z120,$J$5,$L$5:$S$5,COUNT($L$5:$S$5)))+AB$43*LOG([1]!alfa($Z120,$J$6,$L$6:$S$6,COUNT($L$6:$S$6))))</f>
        <v>0</v>
      </c>
      <c r="AC120" s="32">
        <f>IF($D$6=0,0,$D$6+LOG([1]!alfa($Z120,$J$5,$L$5:$S$5,COUNT($L$5:$S$5)))+AC$43*LOG([1]!alfa($Z120,$J$6,$L$6:$S$6,COUNT($L$6:$S$6))))</f>
        <v>0</v>
      </c>
      <c r="AD120" s="32">
        <f>IF($D$7=0,0,$D$7+LOG([1]!alfa($Z120,$J$5,$L$5:$S$5,COUNT($L$5:$S$5)))+AD$43*LOG([1]!alfa($Z120,$J$6,$L$6:$S$6,COUNT($L$6:$S$6))))</f>
        <v>0</v>
      </c>
      <c r="AE120" s="32">
        <f>IF($D$8=0,0,$D$8+LOG([1]!alfa($Z120,$J$5,$L$5:$S$5,COUNT($L$5:$S$5)))+AE$43*LOG([1]!alfa($Z120,$J$6,$L$6:$S$6,COUNT($L$6:$S$6))))</f>
        <v>0</v>
      </c>
      <c r="AF120" s="32">
        <f>IF($D$9=0,0,$D$9+LOG([1]!alfa($Z120,$J$5,$L$5:$S$5,COUNT($L$5:$S$5)))+AF$43*LOG([1]!alfa($Z120,$J$6,$L$6:$S$6,COUNT($L$6:$S$6))))</f>
        <v>0</v>
      </c>
    </row>
    <row r="121" spans="1:32" x14ac:dyDescent="0.25">
      <c r="A121" s="1">
        <f>IF(A120+E$10&gt;1,0,A120+E$10)</f>
        <v>-8.4999999999999503</v>
      </c>
      <c r="B121" s="20">
        <f t="shared" si="11"/>
        <v>3.1622776601687373E-9</v>
      </c>
      <c r="C121" s="20">
        <f>[1]!alfamlog($A121,C$50,$C$4:$C$9,COUNT($D$4:$D$9))*I$10</f>
        <v>1</v>
      </c>
      <c r="D121" s="20">
        <f>[1]!alfamlog($A121,D$50,$C$4:$C$9,COUNT($D$4:$D$9))*J$10</f>
        <v>0</v>
      </c>
      <c r="E121" s="20">
        <f>[1]!alfamlog($A121,E$50,$C$4:$C$9,COUNT($D$4:$D$9))*K$10</f>
        <v>0</v>
      </c>
      <c r="F121" s="20">
        <f>[1]!alfamlog($A121,F$50,$C$4:$C$9,COUNT($D$4:$D$9))*L$10</f>
        <v>0</v>
      </c>
      <c r="G121" s="20">
        <f>[1]!alfamlog($A121,G$50,$C$4:$C$9,COUNT($D$4:$D$9))*M$10</f>
        <v>0</v>
      </c>
      <c r="H121" s="20">
        <f>[1]!alfamlog($A121,H$50,$C$4:$C$9,COUNT($D$4:$D$9))*N$10</f>
        <v>0</v>
      </c>
      <c r="I121" s="20">
        <f>[1]!alfamlog($A121,I$50,$C$4:$C$9,COUNT($D$4:$D$9))*O$10</f>
        <v>0</v>
      </c>
      <c r="K121" s="37">
        <f>(10^L121-B121)/L$48</f>
        <v>0</v>
      </c>
      <c r="L121" s="22">
        <f t="shared" si="12"/>
        <v>-8.4999999999999503</v>
      </c>
      <c r="M121" s="22">
        <f t="shared" si="13"/>
        <v>-8.4999999999999503</v>
      </c>
      <c r="N121" s="22">
        <f t="shared" si="14"/>
        <v>-8.4999999999999503</v>
      </c>
      <c r="O121" s="22">
        <f t="shared" si="15"/>
        <v>-8.4999999999999503</v>
      </c>
      <c r="P121" s="22">
        <f t="shared" si="16"/>
        <v>2.0000001373359955</v>
      </c>
      <c r="Q121" s="22">
        <f t="shared" si="17"/>
        <v>2.0000001373359955</v>
      </c>
      <c r="R121" s="22">
        <f t="shared" si="18"/>
        <v>2.0000001373359955</v>
      </c>
      <c r="S121" s="22">
        <f t="shared" si="19"/>
        <v>2.0000001373359955</v>
      </c>
      <c r="T121" s="22"/>
      <c r="U121" s="22"/>
      <c r="V121" s="22"/>
      <c r="Z121">
        <f>Z120+X$7</f>
        <v>8.5999999999999872</v>
      </c>
      <c r="AA121" s="32">
        <f>IF($D$4=0,0,$D$4+LOG([1]!alfa($Z121,$J$5,$L$5:$S$5,COUNT($L$5:$S$5)))+AA$43*LOG([1]!alfa($Z121,$J$6,$L$6:$S$6,COUNT($L$6:$S$6))))</f>
        <v>0</v>
      </c>
      <c r="AB121" s="32">
        <f>IF($D$5=0,0,$D$5+LOG([1]!alfa($Z121,$J$5,$L$5:$S$5,COUNT($L$5:$S$5)))+AB$43*LOG([1]!alfa($Z121,$J$6,$L$6:$S$6,COUNT($L$6:$S$6))))</f>
        <v>0</v>
      </c>
      <c r="AC121" s="32">
        <f>IF($D$6=0,0,$D$6+LOG([1]!alfa($Z121,$J$5,$L$5:$S$5,COUNT($L$5:$S$5)))+AC$43*LOG([1]!alfa($Z121,$J$6,$L$6:$S$6,COUNT($L$6:$S$6))))</f>
        <v>0</v>
      </c>
      <c r="AD121" s="32">
        <f>IF($D$7=0,0,$D$7+LOG([1]!alfa($Z121,$J$5,$L$5:$S$5,COUNT($L$5:$S$5)))+AD$43*LOG([1]!alfa($Z121,$J$6,$L$6:$S$6,COUNT($L$6:$S$6))))</f>
        <v>0</v>
      </c>
      <c r="AE121" s="32">
        <f>IF($D$8=0,0,$D$8+LOG([1]!alfa($Z121,$J$5,$L$5:$S$5,COUNT($L$5:$S$5)))+AE$43*LOG([1]!alfa($Z121,$J$6,$L$6:$S$6,COUNT($L$6:$S$6))))</f>
        <v>0</v>
      </c>
      <c r="AF121" s="32">
        <f>IF($D$9=0,0,$D$9+LOG([1]!alfa($Z121,$J$5,$L$5:$S$5,COUNT($L$5:$S$5)))+AF$43*LOG([1]!alfa($Z121,$J$6,$L$6:$S$6,COUNT($L$6:$S$6))))</f>
        <v>0</v>
      </c>
    </row>
    <row r="122" spans="1:32" x14ac:dyDescent="0.25">
      <c r="A122" s="1">
        <f>IF(A121+E$10&gt;1,0,A121+E$10)</f>
        <v>-8.4499999999999496</v>
      </c>
      <c r="B122" s="20">
        <f t="shared" si="11"/>
        <v>3.5481338923361541E-9</v>
      </c>
      <c r="C122" s="20">
        <f>[1]!alfamlog($A122,C$50,$C$4:$C$9,COUNT($D$4:$D$9))*I$10</f>
        <v>1</v>
      </c>
      <c r="D122" s="20">
        <f>[1]!alfamlog($A122,D$50,$C$4:$C$9,COUNT($D$4:$D$9))*J$10</f>
        <v>0</v>
      </c>
      <c r="E122" s="20">
        <f>[1]!alfamlog($A122,E$50,$C$4:$C$9,COUNT($D$4:$D$9))*K$10</f>
        <v>0</v>
      </c>
      <c r="F122" s="20">
        <f>[1]!alfamlog($A122,F$50,$C$4:$C$9,COUNT($D$4:$D$9))*L$10</f>
        <v>0</v>
      </c>
      <c r="G122" s="20">
        <f>[1]!alfamlog($A122,G$50,$C$4:$C$9,COUNT($D$4:$D$9))*M$10</f>
        <v>0</v>
      </c>
      <c r="H122" s="20">
        <f>[1]!alfamlog($A122,H$50,$C$4:$C$9,COUNT($D$4:$D$9))*N$10</f>
        <v>0</v>
      </c>
      <c r="I122" s="20">
        <f>[1]!alfamlog($A122,I$50,$C$4:$C$9,COUNT($D$4:$D$9))*O$10</f>
        <v>0</v>
      </c>
      <c r="K122" s="37">
        <f>(10^L122-B122)/L$48</f>
        <v>-1.1994118882018901E-21</v>
      </c>
      <c r="L122" s="22">
        <f t="shared" si="12"/>
        <v>-8.4499999999999513</v>
      </c>
      <c r="M122" s="22">
        <f t="shared" si="13"/>
        <v>-8.4499999999999513</v>
      </c>
      <c r="N122" s="22">
        <f t="shared" si="14"/>
        <v>-8.4499999999999513</v>
      </c>
      <c r="O122" s="22">
        <f t="shared" si="15"/>
        <v>-8.4499999999999513</v>
      </c>
      <c r="P122" s="22">
        <f t="shared" si="16"/>
        <v>2.0000001540935246</v>
      </c>
      <c r="Q122" s="22">
        <f t="shared" si="17"/>
        <v>2.0000001540935246</v>
      </c>
      <c r="R122" s="22">
        <f t="shared" si="18"/>
        <v>2.0000001540935246</v>
      </c>
      <c r="S122" s="22">
        <f t="shared" si="19"/>
        <v>2.0000001540935246</v>
      </c>
      <c r="T122" s="22"/>
      <c r="U122" s="22"/>
      <c r="V122" s="22"/>
      <c r="Z122">
        <f>Z121+X$7</f>
        <v>8.6999999999999869</v>
      </c>
      <c r="AA122" s="32">
        <f>IF($D$4=0,0,$D$4+LOG([1]!alfa($Z122,$J$5,$L$5:$S$5,COUNT($L$5:$S$5)))+AA$43*LOG([1]!alfa($Z122,$J$6,$L$6:$S$6,COUNT($L$6:$S$6))))</f>
        <v>0</v>
      </c>
      <c r="AB122" s="32">
        <f>IF($D$5=0,0,$D$5+LOG([1]!alfa($Z122,$J$5,$L$5:$S$5,COUNT($L$5:$S$5)))+AB$43*LOG([1]!alfa($Z122,$J$6,$L$6:$S$6,COUNT($L$6:$S$6))))</f>
        <v>0</v>
      </c>
      <c r="AC122" s="32">
        <f>IF($D$6=0,0,$D$6+LOG([1]!alfa($Z122,$J$5,$L$5:$S$5,COUNT($L$5:$S$5)))+AC$43*LOG([1]!alfa($Z122,$J$6,$L$6:$S$6,COUNT($L$6:$S$6))))</f>
        <v>0</v>
      </c>
      <c r="AD122" s="32">
        <f>IF($D$7=0,0,$D$7+LOG([1]!alfa($Z122,$J$5,$L$5:$S$5,COUNT($L$5:$S$5)))+AD$43*LOG([1]!alfa($Z122,$J$6,$L$6:$S$6,COUNT($L$6:$S$6))))</f>
        <v>0</v>
      </c>
      <c r="AE122" s="32">
        <f>IF($D$8=0,0,$D$8+LOG([1]!alfa($Z122,$J$5,$L$5:$S$5,COUNT($L$5:$S$5)))+AE$43*LOG([1]!alfa($Z122,$J$6,$L$6:$S$6,COUNT($L$6:$S$6))))</f>
        <v>0</v>
      </c>
      <c r="AF122" s="32">
        <f>IF($D$9=0,0,$D$9+LOG([1]!alfa($Z122,$J$5,$L$5:$S$5,COUNT($L$5:$S$5)))+AF$43*LOG([1]!alfa($Z122,$J$6,$L$6:$S$6,COUNT($L$6:$S$6))))</f>
        <v>0</v>
      </c>
    </row>
    <row r="123" spans="1:32" x14ac:dyDescent="0.25">
      <c r="A123" s="1">
        <f>IF(A122+E$10&gt;1,0,A122+E$10)</f>
        <v>-8.3999999999999488</v>
      </c>
      <c r="B123" s="20">
        <f t="shared" si="11"/>
        <v>3.981071705535433E-9</v>
      </c>
      <c r="C123" s="20">
        <f>[1]!alfamlog($A123,C$50,$C$4:$C$9,COUNT($D$4:$D$9))*I$10</f>
        <v>1</v>
      </c>
      <c r="D123" s="20">
        <f>[1]!alfamlog($A123,D$50,$C$4:$C$9,COUNT($D$4:$D$9))*J$10</f>
        <v>0</v>
      </c>
      <c r="E123" s="20">
        <f>[1]!alfamlog($A123,E$50,$C$4:$C$9,COUNT($D$4:$D$9))*K$10</f>
        <v>0</v>
      </c>
      <c r="F123" s="20">
        <f>[1]!alfamlog($A123,F$50,$C$4:$C$9,COUNT($D$4:$D$9))*L$10</f>
        <v>0</v>
      </c>
      <c r="G123" s="20">
        <f>[1]!alfamlog($A123,G$50,$C$4:$C$9,COUNT($D$4:$D$9))*M$10</f>
        <v>0</v>
      </c>
      <c r="H123" s="20">
        <f>[1]!alfamlog($A123,H$50,$C$4:$C$9,COUNT($D$4:$D$9))*N$10</f>
        <v>0</v>
      </c>
      <c r="I123" s="20">
        <f>[1]!alfamlog($A123,I$50,$C$4:$C$9,COUNT($D$4:$D$9))*O$10</f>
        <v>0</v>
      </c>
      <c r="K123" s="37">
        <f>(10^L123-B123)/L$48</f>
        <v>-1.3234889800848443E-21</v>
      </c>
      <c r="L123" s="22">
        <f t="shared" si="12"/>
        <v>-8.3999999999999506</v>
      </c>
      <c r="M123" s="22">
        <f t="shared" si="13"/>
        <v>-8.3999999999999506</v>
      </c>
      <c r="N123" s="22">
        <f t="shared" si="14"/>
        <v>-8.3999999999999506</v>
      </c>
      <c r="O123" s="22">
        <f t="shared" si="15"/>
        <v>-8.3999999999999506</v>
      </c>
      <c r="P123" s="22">
        <f t="shared" si="16"/>
        <v>2.0000001728957817</v>
      </c>
      <c r="Q123" s="22">
        <f t="shared" si="17"/>
        <v>2.0000001728957817</v>
      </c>
      <c r="R123" s="22">
        <f t="shared" si="18"/>
        <v>2.0000001728957817</v>
      </c>
      <c r="S123" s="22">
        <f t="shared" si="19"/>
        <v>2.0000001728957817</v>
      </c>
      <c r="T123" s="22"/>
      <c r="U123" s="22"/>
      <c r="V123" s="22"/>
      <c r="Z123">
        <f>Z122+X$7</f>
        <v>8.7999999999999865</v>
      </c>
      <c r="AA123" s="32">
        <f>IF($D$4=0,0,$D$4+LOG([1]!alfa($Z123,$J$5,$L$5:$S$5,COUNT($L$5:$S$5)))+AA$43*LOG([1]!alfa($Z123,$J$6,$L$6:$S$6,COUNT($L$6:$S$6))))</f>
        <v>0</v>
      </c>
      <c r="AB123" s="32">
        <f>IF($D$5=0,0,$D$5+LOG([1]!alfa($Z123,$J$5,$L$5:$S$5,COUNT($L$5:$S$5)))+AB$43*LOG([1]!alfa($Z123,$J$6,$L$6:$S$6,COUNT($L$6:$S$6))))</f>
        <v>0</v>
      </c>
      <c r="AC123" s="32">
        <f>IF($D$6=0,0,$D$6+LOG([1]!alfa($Z123,$J$5,$L$5:$S$5,COUNT($L$5:$S$5)))+AC$43*LOG([1]!alfa($Z123,$J$6,$L$6:$S$6,COUNT($L$6:$S$6))))</f>
        <v>0</v>
      </c>
      <c r="AD123" s="32">
        <f>IF($D$7=0,0,$D$7+LOG([1]!alfa($Z123,$J$5,$L$5:$S$5,COUNT($L$5:$S$5)))+AD$43*LOG([1]!alfa($Z123,$J$6,$L$6:$S$6,COUNT($L$6:$S$6))))</f>
        <v>0</v>
      </c>
      <c r="AE123" s="32">
        <f>IF($D$8=0,0,$D$8+LOG([1]!alfa($Z123,$J$5,$L$5:$S$5,COUNT($L$5:$S$5)))+AE$43*LOG([1]!alfa($Z123,$J$6,$L$6:$S$6,COUNT($L$6:$S$6))))</f>
        <v>0</v>
      </c>
      <c r="AF123" s="32">
        <f>IF($D$9=0,0,$D$9+LOG([1]!alfa($Z123,$J$5,$L$5:$S$5,COUNT($L$5:$S$5)))+AF$43*LOG([1]!alfa($Z123,$J$6,$L$6:$S$6,COUNT($L$6:$S$6))))</f>
        <v>0</v>
      </c>
    </row>
    <row r="124" spans="1:32" x14ac:dyDescent="0.25">
      <c r="A124" s="1">
        <f>IF(A123+E$10&gt;1,0,A123+E$10)</f>
        <v>-8.3499999999999481</v>
      </c>
      <c r="B124" s="20">
        <f t="shared" si="11"/>
        <v>4.466835921510162E-9</v>
      </c>
      <c r="C124" s="20">
        <f>[1]!alfamlog($A124,C$50,$C$4:$C$9,COUNT($D$4:$D$9))*I$10</f>
        <v>1</v>
      </c>
      <c r="D124" s="20">
        <f>[1]!alfamlog($A124,D$50,$C$4:$C$9,COUNT($D$4:$D$9))*J$10</f>
        <v>0</v>
      </c>
      <c r="E124" s="20">
        <f>[1]!alfamlog($A124,E$50,$C$4:$C$9,COUNT($D$4:$D$9))*K$10</f>
        <v>0</v>
      </c>
      <c r="F124" s="20">
        <f>[1]!alfamlog($A124,F$50,$C$4:$C$9,COUNT($D$4:$D$9))*L$10</f>
        <v>0</v>
      </c>
      <c r="G124" s="20">
        <f>[1]!alfamlog($A124,G$50,$C$4:$C$9,COUNT($D$4:$D$9))*M$10</f>
        <v>0</v>
      </c>
      <c r="H124" s="20">
        <f>[1]!alfamlog($A124,H$50,$C$4:$C$9,COUNT($D$4:$D$9))*N$10</f>
        <v>0</v>
      </c>
      <c r="I124" s="20">
        <f>[1]!alfamlog($A124,I$50,$C$4:$C$9,COUNT($D$4:$D$9))*O$10</f>
        <v>0</v>
      </c>
      <c r="K124" s="37">
        <f>(10^L124-B124)/L$48</f>
        <v>0</v>
      </c>
      <c r="L124" s="22">
        <f t="shared" si="12"/>
        <v>-8.3499999999999481</v>
      </c>
      <c r="M124" s="22">
        <f t="shared" si="13"/>
        <v>-8.3499999999999481</v>
      </c>
      <c r="N124" s="22">
        <f t="shared" si="14"/>
        <v>-8.3499999999999481</v>
      </c>
      <c r="O124" s="22">
        <f t="shared" si="15"/>
        <v>-8.3499999999999481</v>
      </c>
      <c r="P124" s="22">
        <f t="shared" si="16"/>
        <v>2.0000001939922627</v>
      </c>
      <c r="Q124" s="22">
        <f t="shared" si="17"/>
        <v>2.0000001939922627</v>
      </c>
      <c r="R124" s="22">
        <f t="shared" si="18"/>
        <v>2.0000001939922627</v>
      </c>
      <c r="S124" s="22">
        <f t="shared" si="19"/>
        <v>2.0000001939922627</v>
      </c>
      <c r="T124" s="22"/>
      <c r="U124" s="22"/>
      <c r="V124" s="22"/>
      <c r="Z124">
        <f>Z123+X$7</f>
        <v>8.8999999999999861</v>
      </c>
      <c r="AA124" s="32">
        <f>IF($D$4=0,0,$D$4+LOG([1]!alfa($Z124,$J$5,$L$5:$S$5,COUNT($L$5:$S$5)))+AA$43*LOG([1]!alfa($Z124,$J$6,$L$6:$S$6,COUNT($L$6:$S$6))))</f>
        <v>0</v>
      </c>
      <c r="AB124" s="32">
        <f>IF($D$5=0,0,$D$5+LOG([1]!alfa($Z124,$J$5,$L$5:$S$5,COUNT($L$5:$S$5)))+AB$43*LOG([1]!alfa($Z124,$J$6,$L$6:$S$6,COUNT($L$6:$S$6))))</f>
        <v>0</v>
      </c>
      <c r="AC124" s="32">
        <f>IF($D$6=0,0,$D$6+LOG([1]!alfa($Z124,$J$5,$L$5:$S$5,COUNT($L$5:$S$5)))+AC$43*LOG([1]!alfa($Z124,$J$6,$L$6:$S$6,COUNT($L$6:$S$6))))</f>
        <v>0</v>
      </c>
      <c r="AD124" s="32">
        <f>IF($D$7=0,0,$D$7+LOG([1]!alfa($Z124,$J$5,$L$5:$S$5,COUNT($L$5:$S$5)))+AD$43*LOG([1]!alfa($Z124,$J$6,$L$6:$S$6,COUNT($L$6:$S$6))))</f>
        <v>0</v>
      </c>
      <c r="AE124" s="32">
        <f>IF($D$8=0,0,$D$8+LOG([1]!alfa($Z124,$J$5,$L$5:$S$5,COUNT($L$5:$S$5)))+AE$43*LOG([1]!alfa($Z124,$J$6,$L$6:$S$6,COUNT($L$6:$S$6))))</f>
        <v>0</v>
      </c>
      <c r="AF124" s="32">
        <f>IF($D$9=0,0,$D$9+LOG([1]!alfa($Z124,$J$5,$L$5:$S$5,COUNT($L$5:$S$5)))+AF$43*LOG([1]!alfa($Z124,$J$6,$L$6:$S$6,COUNT($L$6:$S$6))))</f>
        <v>0</v>
      </c>
    </row>
    <row r="125" spans="1:32" x14ac:dyDescent="0.25">
      <c r="A125" s="1">
        <f>IF(A124+E$10&gt;1,0,A124+E$10)</f>
        <v>-8.2999999999999474</v>
      </c>
      <c r="B125" s="20">
        <f t="shared" si="11"/>
        <v>5.0118723362733161E-9</v>
      </c>
      <c r="C125" s="20">
        <f>[1]!alfamlog($A125,C$50,$C$4:$C$9,COUNT($D$4:$D$9))*I$10</f>
        <v>1</v>
      </c>
      <c r="D125" s="20">
        <f>[1]!alfamlog($A125,D$50,$C$4:$C$9,COUNT($D$4:$D$9))*J$10</f>
        <v>0</v>
      </c>
      <c r="E125" s="20">
        <f>[1]!alfamlog($A125,E$50,$C$4:$C$9,COUNT($D$4:$D$9))*K$10</f>
        <v>0</v>
      </c>
      <c r="F125" s="20">
        <f>[1]!alfamlog($A125,F$50,$C$4:$C$9,COUNT($D$4:$D$9))*L$10</f>
        <v>0</v>
      </c>
      <c r="G125" s="20">
        <f>[1]!alfamlog($A125,G$50,$C$4:$C$9,COUNT($D$4:$D$9))*M$10</f>
        <v>0</v>
      </c>
      <c r="H125" s="20">
        <f>[1]!alfamlog($A125,H$50,$C$4:$C$9,COUNT($D$4:$D$9))*N$10</f>
        <v>0</v>
      </c>
      <c r="I125" s="20">
        <f>[1]!alfamlog($A125,I$50,$C$4:$C$9,COUNT($D$4:$D$9))*O$10</f>
        <v>0</v>
      </c>
      <c r="K125" s="37">
        <f>(10^L125-B125)/L$48</f>
        <v>-1.8197973476166609E-21</v>
      </c>
      <c r="L125" s="22">
        <f t="shared" si="12"/>
        <v>-8.2999999999999492</v>
      </c>
      <c r="M125" s="22">
        <f t="shared" si="13"/>
        <v>-8.2999999999999492</v>
      </c>
      <c r="N125" s="22">
        <f t="shared" si="14"/>
        <v>-8.2999999999999492</v>
      </c>
      <c r="O125" s="22">
        <f t="shared" si="15"/>
        <v>-8.2999999999999492</v>
      </c>
      <c r="P125" s="22">
        <f t="shared" si="16"/>
        <v>2.0000002176629046</v>
      </c>
      <c r="Q125" s="22">
        <f t="shared" si="17"/>
        <v>2.0000002176629046</v>
      </c>
      <c r="R125" s="22">
        <f t="shared" si="18"/>
        <v>2.0000002176629046</v>
      </c>
      <c r="S125" s="22">
        <f t="shared" si="19"/>
        <v>2.0000002176629046</v>
      </c>
      <c r="T125" s="22"/>
      <c r="U125" s="22"/>
      <c r="V125" s="22"/>
      <c r="Z125">
        <f>Z124+X$7</f>
        <v>8.9999999999999858</v>
      </c>
      <c r="AA125" s="32">
        <f>IF($D$4=0,0,$D$4+LOG([1]!alfa($Z125,$J$5,$L$5:$S$5,COUNT($L$5:$S$5)))+AA$43*LOG([1]!alfa($Z125,$J$6,$L$6:$S$6,COUNT($L$6:$S$6))))</f>
        <v>0</v>
      </c>
      <c r="AB125" s="32">
        <f>IF($D$5=0,0,$D$5+LOG([1]!alfa($Z125,$J$5,$L$5:$S$5,COUNT($L$5:$S$5)))+AB$43*LOG([1]!alfa($Z125,$J$6,$L$6:$S$6,COUNT($L$6:$S$6))))</f>
        <v>0</v>
      </c>
      <c r="AC125" s="32">
        <f>IF($D$6=0,0,$D$6+LOG([1]!alfa($Z125,$J$5,$L$5:$S$5,COUNT($L$5:$S$5)))+AC$43*LOG([1]!alfa($Z125,$J$6,$L$6:$S$6,COUNT($L$6:$S$6))))</f>
        <v>0</v>
      </c>
      <c r="AD125" s="32">
        <f>IF($D$7=0,0,$D$7+LOG([1]!alfa($Z125,$J$5,$L$5:$S$5,COUNT($L$5:$S$5)))+AD$43*LOG([1]!alfa($Z125,$J$6,$L$6:$S$6,COUNT($L$6:$S$6))))</f>
        <v>0</v>
      </c>
      <c r="AE125" s="32">
        <f>IF($D$8=0,0,$D$8+LOG([1]!alfa($Z125,$J$5,$L$5:$S$5,COUNT($L$5:$S$5)))+AE$43*LOG([1]!alfa($Z125,$J$6,$L$6:$S$6,COUNT($L$6:$S$6))))</f>
        <v>0</v>
      </c>
      <c r="AF125" s="32">
        <f>IF($D$9=0,0,$D$9+LOG([1]!alfa($Z125,$J$5,$L$5:$S$5,COUNT($L$5:$S$5)))+AF$43*LOG([1]!alfa($Z125,$J$6,$L$6:$S$6,COUNT($L$6:$S$6))))</f>
        <v>0</v>
      </c>
    </row>
    <row r="126" spans="1:32" x14ac:dyDescent="0.25">
      <c r="A126" s="1">
        <f>IF(A125+E$10&gt;1,0,A125+E$10)</f>
        <v>-8.2499999999999467</v>
      </c>
      <c r="B126" s="20">
        <f t="shared" si="11"/>
        <v>5.6234132519041734E-9</v>
      </c>
      <c r="C126" s="20">
        <f>[1]!alfamlog($A126,C$50,$C$4:$C$9,COUNT($D$4:$D$9))*I$10</f>
        <v>1</v>
      </c>
      <c r="D126" s="20">
        <f>[1]!alfamlog($A126,D$50,$C$4:$C$9,COUNT($D$4:$D$9))*J$10</f>
        <v>0</v>
      </c>
      <c r="E126" s="20">
        <f>[1]!alfamlog($A126,E$50,$C$4:$C$9,COUNT($D$4:$D$9))*K$10</f>
        <v>0</v>
      </c>
      <c r="F126" s="20">
        <f>[1]!alfamlog($A126,F$50,$C$4:$C$9,COUNT($D$4:$D$9))*L$10</f>
        <v>0</v>
      </c>
      <c r="G126" s="20">
        <f>[1]!alfamlog($A126,G$50,$C$4:$C$9,COUNT($D$4:$D$9))*M$10</f>
        <v>0</v>
      </c>
      <c r="H126" s="20">
        <f>[1]!alfamlog($A126,H$50,$C$4:$C$9,COUNT($D$4:$D$9))*N$10</f>
        <v>0</v>
      </c>
      <c r="I126" s="20">
        <f>[1]!alfamlog($A126,I$50,$C$4:$C$9,COUNT($D$4:$D$9))*O$10</f>
        <v>0</v>
      </c>
      <c r="K126" s="37">
        <f>(10^L126-B126)/L$48</f>
        <v>0</v>
      </c>
      <c r="L126" s="22">
        <f t="shared" si="12"/>
        <v>-8.2499999999999467</v>
      </c>
      <c r="M126" s="22">
        <f t="shared" si="13"/>
        <v>-8.2499999999999467</v>
      </c>
      <c r="N126" s="22">
        <f t="shared" si="14"/>
        <v>-8.2499999999999467</v>
      </c>
      <c r="O126" s="22">
        <f t="shared" si="15"/>
        <v>-8.2499999999999467</v>
      </c>
      <c r="P126" s="22">
        <f t="shared" si="16"/>
        <v>2.0000002442218032</v>
      </c>
      <c r="Q126" s="22">
        <f t="shared" si="17"/>
        <v>2.0000002442218032</v>
      </c>
      <c r="R126" s="22">
        <f t="shared" si="18"/>
        <v>2.0000002442218032</v>
      </c>
      <c r="S126" s="22">
        <f t="shared" si="19"/>
        <v>2.0000002442218032</v>
      </c>
      <c r="T126" s="22"/>
      <c r="U126" s="22"/>
      <c r="V126" s="22"/>
      <c r="Z126">
        <f>Z125+X$7</f>
        <v>9.0999999999999854</v>
      </c>
      <c r="AA126" s="32">
        <f>IF($D$4=0,0,$D$4+LOG([1]!alfa($Z126,$J$5,$L$5:$S$5,COUNT($L$5:$S$5)))+AA$43*LOG([1]!alfa($Z126,$J$6,$L$6:$S$6,COUNT($L$6:$S$6))))</f>
        <v>0</v>
      </c>
      <c r="AB126" s="32">
        <f>IF($D$5=0,0,$D$5+LOG([1]!alfa($Z126,$J$5,$L$5:$S$5,COUNT($L$5:$S$5)))+AB$43*LOG([1]!alfa($Z126,$J$6,$L$6:$S$6,COUNT($L$6:$S$6))))</f>
        <v>0</v>
      </c>
      <c r="AC126" s="32">
        <f>IF($D$6=0,0,$D$6+LOG([1]!alfa($Z126,$J$5,$L$5:$S$5,COUNT($L$5:$S$5)))+AC$43*LOG([1]!alfa($Z126,$J$6,$L$6:$S$6,COUNT($L$6:$S$6))))</f>
        <v>0</v>
      </c>
      <c r="AD126" s="32">
        <f>IF($D$7=0,0,$D$7+LOG([1]!alfa($Z126,$J$5,$L$5:$S$5,COUNT($L$5:$S$5)))+AD$43*LOG([1]!alfa($Z126,$J$6,$L$6:$S$6,COUNT($L$6:$S$6))))</f>
        <v>0</v>
      </c>
      <c r="AE126" s="32">
        <f>IF($D$8=0,0,$D$8+LOG([1]!alfa($Z126,$J$5,$L$5:$S$5,COUNT($L$5:$S$5)))+AE$43*LOG([1]!alfa($Z126,$J$6,$L$6:$S$6,COUNT($L$6:$S$6))))</f>
        <v>0</v>
      </c>
      <c r="AF126" s="32">
        <f>IF($D$9=0,0,$D$9+LOG([1]!alfa($Z126,$J$5,$L$5:$S$5,COUNT($L$5:$S$5)))+AF$43*LOG([1]!alfa($Z126,$J$6,$L$6:$S$6,COUNT($L$6:$S$6))))</f>
        <v>0</v>
      </c>
    </row>
    <row r="127" spans="1:32" x14ac:dyDescent="0.25">
      <c r="A127" s="1">
        <f>IF(A126+E$10&gt;1,0,A126+E$10)</f>
        <v>-8.199999999999946</v>
      </c>
      <c r="B127" s="20">
        <f t="shared" si="11"/>
        <v>6.3095734448026956E-9</v>
      </c>
      <c r="C127" s="20">
        <f>[1]!alfamlog($A127,C$50,$C$4:$C$9,COUNT($D$4:$D$9))*I$10</f>
        <v>1</v>
      </c>
      <c r="D127" s="20">
        <f>[1]!alfamlog($A127,D$50,$C$4:$C$9,COUNT($D$4:$D$9))*J$10</f>
        <v>0</v>
      </c>
      <c r="E127" s="20">
        <f>[1]!alfamlog($A127,E$50,$C$4:$C$9,COUNT($D$4:$D$9))*K$10</f>
        <v>0</v>
      </c>
      <c r="F127" s="20">
        <f>[1]!alfamlog($A127,F$50,$C$4:$C$9,COUNT($D$4:$D$9))*L$10</f>
        <v>0</v>
      </c>
      <c r="G127" s="20">
        <f>[1]!alfamlog($A127,G$50,$C$4:$C$9,COUNT($D$4:$D$9))*M$10</f>
        <v>0</v>
      </c>
      <c r="H127" s="20">
        <f>[1]!alfamlog($A127,H$50,$C$4:$C$9,COUNT($D$4:$D$9))*N$10</f>
        <v>0</v>
      </c>
      <c r="I127" s="20">
        <f>[1]!alfamlog($A127,I$50,$C$4:$C$9,COUNT($D$4:$D$9))*O$10</f>
        <v>0</v>
      </c>
      <c r="K127" s="37">
        <f>(10^L127-B127)/L$48</f>
        <v>-2.2333876538931747E-21</v>
      </c>
      <c r="L127" s="22">
        <f t="shared" si="12"/>
        <v>-8.1999999999999478</v>
      </c>
      <c r="M127" s="22">
        <f t="shared" si="13"/>
        <v>-8.1999999999999478</v>
      </c>
      <c r="N127" s="22">
        <f t="shared" si="14"/>
        <v>-8.1999999999999478</v>
      </c>
      <c r="O127" s="22">
        <f t="shared" si="15"/>
        <v>-8.1999999999999478</v>
      </c>
      <c r="P127" s="22">
        <f t="shared" si="16"/>
        <v>2.0000002740213794</v>
      </c>
      <c r="Q127" s="22">
        <f t="shared" si="17"/>
        <v>2.0000002740213794</v>
      </c>
      <c r="R127" s="22">
        <f t="shared" si="18"/>
        <v>2.0000002740213794</v>
      </c>
      <c r="S127" s="22">
        <f t="shared" si="19"/>
        <v>2.0000002740213794</v>
      </c>
      <c r="T127" s="22"/>
      <c r="U127" s="22"/>
      <c r="V127" s="22"/>
      <c r="Z127">
        <f>Z126+X$7</f>
        <v>9.1999999999999851</v>
      </c>
      <c r="AA127" s="32">
        <f>IF($D$4=0,0,$D$4+LOG([1]!alfa($Z127,$J$5,$L$5:$S$5,COUNT($L$5:$S$5)))+AA$43*LOG([1]!alfa($Z127,$J$6,$L$6:$S$6,COUNT($L$6:$S$6))))</f>
        <v>0</v>
      </c>
      <c r="AB127" s="32">
        <f>IF($D$5=0,0,$D$5+LOG([1]!alfa($Z127,$J$5,$L$5:$S$5,COUNT($L$5:$S$5)))+AB$43*LOG([1]!alfa($Z127,$J$6,$L$6:$S$6,COUNT($L$6:$S$6))))</f>
        <v>0</v>
      </c>
      <c r="AC127" s="32">
        <f>IF($D$6=0,0,$D$6+LOG([1]!alfa($Z127,$J$5,$L$5:$S$5,COUNT($L$5:$S$5)))+AC$43*LOG([1]!alfa($Z127,$J$6,$L$6:$S$6,COUNT($L$6:$S$6))))</f>
        <v>0</v>
      </c>
      <c r="AD127" s="32">
        <f>IF($D$7=0,0,$D$7+LOG([1]!alfa($Z127,$J$5,$L$5:$S$5,COUNT($L$5:$S$5)))+AD$43*LOG([1]!alfa($Z127,$J$6,$L$6:$S$6,COUNT($L$6:$S$6))))</f>
        <v>0</v>
      </c>
      <c r="AE127" s="32">
        <f>IF($D$8=0,0,$D$8+LOG([1]!alfa($Z127,$J$5,$L$5:$S$5,COUNT($L$5:$S$5)))+AE$43*LOG([1]!alfa($Z127,$J$6,$L$6:$S$6,COUNT($L$6:$S$6))))</f>
        <v>0</v>
      </c>
      <c r="AF127" s="32">
        <f>IF($D$9=0,0,$D$9+LOG([1]!alfa($Z127,$J$5,$L$5:$S$5,COUNT($L$5:$S$5)))+AF$43*LOG([1]!alfa($Z127,$J$6,$L$6:$S$6,COUNT($L$6:$S$6))))</f>
        <v>0</v>
      </c>
    </row>
    <row r="128" spans="1:32" x14ac:dyDescent="0.25">
      <c r="A128" s="1">
        <f>IF(A127+E$10&gt;1,0,A127+E$10)</f>
        <v>-8.1499999999999453</v>
      </c>
      <c r="B128" s="20">
        <f t="shared" si="11"/>
        <v>7.079457843842257E-9</v>
      </c>
      <c r="C128" s="20">
        <f>[1]!alfamlog($A128,C$50,$C$4:$C$9,COUNT($D$4:$D$9))*I$10</f>
        <v>1</v>
      </c>
      <c r="D128" s="20">
        <f>[1]!alfamlog($A128,D$50,$C$4:$C$9,COUNT($D$4:$D$9))*J$10</f>
        <v>0</v>
      </c>
      <c r="E128" s="20">
        <f>[1]!alfamlog($A128,E$50,$C$4:$C$9,COUNT($D$4:$D$9))*K$10</f>
        <v>0</v>
      </c>
      <c r="F128" s="20">
        <f>[1]!alfamlog($A128,F$50,$C$4:$C$9,COUNT($D$4:$D$9))*L$10</f>
        <v>0</v>
      </c>
      <c r="G128" s="20">
        <f>[1]!alfamlog($A128,G$50,$C$4:$C$9,COUNT($D$4:$D$9))*M$10</f>
        <v>0</v>
      </c>
      <c r="H128" s="20">
        <f>[1]!alfamlog($A128,H$50,$C$4:$C$9,COUNT($D$4:$D$9))*N$10</f>
        <v>0</v>
      </c>
      <c r="I128" s="20">
        <f>[1]!alfamlog($A128,I$50,$C$4:$C$9,COUNT($D$4:$D$9))*O$10</f>
        <v>0</v>
      </c>
      <c r="K128" s="37">
        <f>(10^L128-B128)/L$48</f>
        <v>0</v>
      </c>
      <c r="L128" s="22">
        <f t="shared" si="12"/>
        <v>-8.1499999999999453</v>
      </c>
      <c r="M128" s="22">
        <f t="shared" si="13"/>
        <v>-8.1499999999999453</v>
      </c>
      <c r="N128" s="22">
        <f t="shared" si="14"/>
        <v>-8.1499999999999453</v>
      </c>
      <c r="O128" s="22">
        <f t="shared" si="15"/>
        <v>-8.1499999999999453</v>
      </c>
      <c r="P128" s="22">
        <f t="shared" si="16"/>
        <v>2.0000003074570567</v>
      </c>
      <c r="Q128" s="22">
        <f t="shared" si="17"/>
        <v>2.0000003074570567</v>
      </c>
      <c r="R128" s="22">
        <f t="shared" si="18"/>
        <v>2.0000003074570567</v>
      </c>
      <c r="S128" s="22">
        <f t="shared" si="19"/>
        <v>2.0000003074570567</v>
      </c>
      <c r="T128" s="22"/>
      <c r="U128" s="22"/>
      <c r="V128" s="22"/>
      <c r="Z128">
        <f>Z127+X$7</f>
        <v>9.2999999999999847</v>
      </c>
      <c r="AA128" s="32">
        <f>IF($D$4=0,0,$D$4+LOG([1]!alfa($Z128,$J$5,$L$5:$S$5,COUNT($L$5:$S$5)))+AA$43*LOG([1]!alfa($Z128,$J$6,$L$6:$S$6,COUNT($L$6:$S$6))))</f>
        <v>0</v>
      </c>
      <c r="AB128" s="32">
        <f>IF($D$5=0,0,$D$5+LOG([1]!alfa($Z128,$J$5,$L$5:$S$5,COUNT($L$5:$S$5)))+AB$43*LOG([1]!alfa($Z128,$J$6,$L$6:$S$6,COUNT($L$6:$S$6))))</f>
        <v>0</v>
      </c>
      <c r="AC128" s="32">
        <f>IF($D$6=0,0,$D$6+LOG([1]!alfa($Z128,$J$5,$L$5:$S$5,COUNT($L$5:$S$5)))+AC$43*LOG([1]!alfa($Z128,$J$6,$L$6:$S$6,COUNT($L$6:$S$6))))</f>
        <v>0</v>
      </c>
      <c r="AD128" s="32">
        <f>IF($D$7=0,0,$D$7+LOG([1]!alfa($Z128,$J$5,$L$5:$S$5,COUNT($L$5:$S$5)))+AD$43*LOG([1]!alfa($Z128,$J$6,$L$6:$S$6,COUNT($L$6:$S$6))))</f>
        <v>0</v>
      </c>
      <c r="AE128" s="32">
        <f>IF($D$8=0,0,$D$8+LOG([1]!alfa($Z128,$J$5,$L$5:$S$5,COUNT($L$5:$S$5)))+AE$43*LOG([1]!alfa($Z128,$J$6,$L$6:$S$6,COUNT($L$6:$S$6))))</f>
        <v>0</v>
      </c>
      <c r="AF128" s="32">
        <f>IF($D$9=0,0,$D$9+LOG([1]!alfa($Z128,$J$5,$L$5:$S$5,COUNT($L$5:$S$5)))+AF$43*LOG([1]!alfa($Z128,$J$6,$L$6:$S$6,COUNT($L$6:$S$6))))</f>
        <v>0</v>
      </c>
    </row>
    <row r="129" spans="1:32" x14ac:dyDescent="0.25">
      <c r="A129" s="1">
        <f>IF(A128+E$10&gt;1,0,A128+E$10)</f>
        <v>-8.0999999999999446</v>
      </c>
      <c r="B129" s="20">
        <f t="shared" si="11"/>
        <v>7.9432823472438245E-9</v>
      </c>
      <c r="C129" s="20">
        <f>[1]!alfamlog($A129,C$50,$C$4:$C$9,COUNT($D$4:$D$9))*I$10</f>
        <v>1</v>
      </c>
      <c r="D129" s="20">
        <f>[1]!alfamlog($A129,D$50,$C$4:$C$9,COUNT($D$4:$D$9))*J$10</f>
        <v>0</v>
      </c>
      <c r="E129" s="20">
        <f>[1]!alfamlog($A129,E$50,$C$4:$C$9,COUNT($D$4:$D$9))*K$10</f>
        <v>0</v>
      </c>
      <c r="F129" s="20">
        <f>[1]!alfamlog($A129,F$50,$C$4:$C$9,COUNT($D$4:$D$9))*L$10</f>
        <v>0</v>
      </c>
      <c r="G129" s="20">
        <f>[1]!alfamlog($A129,G$50,$C$4:$C$9,COUNT($D$4:$D$9))*M$10</f>
        <v>0</v>
      </c>
      <c r="H129" s="20">
        <f>[1]!alfamlog($A129,H$50,$C$4:$C$9,COUNT($D$4:$D$9))*N$10</f>
        <v>0</v>
      </c>
      <c r="I129" s="20">
        <f>[1]!alfamlog($A129,I$50,$C$4:$C$9,COUNT($D$4:$D$9))*O$10</f>
        <v>0</v>
      </c>
      <c r="K129" s="37">
        <f>(10^L129-B129)/L$48</f>
        <v>0</v>
      </c>
      <c r="L129" s="22">
        <f t="shared" si="12"/>
        <v>-8.0999999999999446</v>
      </c>
      <c r="M129" s="22">
        <f t="shared" si="13"/>
        <v>-8.0999999999999446</v>
      </c>
      <c r="N129" s="22">
        <f t="shared" si="14"/>
        <v>-8.0999999999999446</v>
      </c>
      <c r="O129" s="22">
        <f t="shared" si="15"/>
        <v>-8.0999999999999446</v>
      </c>
      <c r="P129" s="22">
        <f t="shared" si="16"/>
        <v>2.0000003449725061</v>
      </c>
      <c r="Q129" s="22">
        <f t="shared" si="17"/>
        <v>2.0000003449725061</v>
      </c>
      <c r="R129" s="22">
        <f t="shared" si="18"/>
        <v>2.0000003449725061</v>
      </c>
      <c r="S129" s="22">
        <f t="shared" si="19"/>
        <v>2.0000003449725061</v>
      </c>
      <c r="T129" s="22"/>
      <c r="U129" s="22"/>
      <c r="V129" s="22"/>
      <c r="Z129">
        <f>Z128+X$7</f>
        <v>9.3999999999999844</v>
      </c>
      <c r="AA129" s="32">
        <f>IF($D$4=0,0,$D$4+LOG([1]!alfa($Z129,$J$5,$L$5:$S$5,COUNT($L$5:$S$5)))+AA$43*LOG([1]!alfa($Z129,$J$6,$L$6:$S$6,COUNT($L$6:$S$6))))</f>
        <v>0</v>
      </c>
      <c r="AB129" s="32">
        <f>IF($D$5=0,0,$D$5+LOG([1]!alfa($Z129,$J$5,$L$5:$S$5,COUNT($L$5:$S$5)))+AB$43*LOG([1]!alfa($Z129,$J$6,$L$6:$S$6,COUNT($L$6:$S$6))))</f>
        <v>0</v>
      </c>
      <c r="AC129" s="32">
        <f>IF($D$6=0,0,$D$6+LOG([1]!alfa($Z129,$J$5,$L$5:$S$5,COUNT($L$5:$S$5)))+AC$43*LOG([1]!alfa($Z129,$J$6,$L$6:$S$6,COUNT($L$6:$S$6))))</f>
        <v>0</v>
      </c>
      <c r="AD129" s="32">
        <f>IF($D$7=0,0,$D$7+LOG([1]!alfa($Z129,$J$5,$L$5:$S$5,COUNT($L$5:$S$5)))+AD$43*LOG([1]!alfa($Z129,$J$6,$L$6:$S$6,COUNT($L$6:$S$6))))</f>
        <v>0</v>
      </c>
      <c r="AE129" s="32">
        <f>IF($D$8=0,0,$D$8+LOG([1]!alfa($Z129,$J$5,$L$5:$S$5,COUNT($L$5:$S$5)))+AE$43*LOG([1]!alfa($Z129,$J$6,$L$6:$S$6,COUNT($L$6:$S$6))))</f>
        <v>0</v>
      </c>
      <c r="AF129" s="32">
        <f>IF($D$9=0,0,$D$9+LOG([1]!alfa($Z129,$J$5,$L$5:$S$5,COUNT($L$5:$S$5)))+AF$43*LOG([1]!alfa($Z129,$J$6,$L$6:$S$6,COUNT($L$6:$S$6))))</f>
        <v>0</v>
      </c>
    </row>
    <row r="130" spans="1:32" x14ac:dyDescent="0.25">
      <c r="A130" s="1">
        <f>IF(A129+E$10&gt;1,0,A129+E$10)</f>
        <v>-8.0499999999999439</v>
      </c>
      <c r="B130" s="20">
        <f t="shared" si="11"/>
        <v>8.9125093813385846E-9</v>
      </c>
      <c r="C130" s="20">
        <f>[1]!alfamlog($A130,C$50,$C$4:$C$9,COUNT($D$4:$D$9))*I$10</f>
        <v>1</v>
      </c>
      <c r="D130" s="20">
        <f>[1]!alfamlog($A130,D$50,$C$4:$C$9,COUNT($D$4:$D$9))*J$10</f>
        <v>0</v>
      </c>
      <c r="E130" s="20">
        <f>[1]!alfamlog($A130,E$50,$C$4:$C$9,COUNT($D$4:$D$9))*K$10</f>
        <v>0</v>
      </c>
      <c r="F130" s="20">
        <f>[1]!alfamlog($A130,F$50,$C$4:$C$9,COUNT($D$4:$D$9))*L$10</f>
        <v>0</v>
      </c>
      <c r="G130" s="20">
        <f>[1]!alfamlog($A130,G$50,$C$4:$C$9,COUNT($D$4:$D$9))*M$10</f>
        <v>0</v>
      </c>
      <c r="H130" s="20">
        <f>[1]!alfamlog($A130,H$50,$C$4:$C$9,COUNT($D$4:$D$9))*N$10</f>
        <v>0</v>
      </c>
      <c r="I130" s="20">
        <f>[1]!alfamlog($A130,I$50,$C$4:$C$9,COUNT($D$4:$D$9))*O$10</f>
        <v>0</v>
      </c>
      <c r="K130" s="37">
        <f>(10^L130-B130)/L$48</f>
        <v>-3.1432863277015052E-21</v>
      </c>
      <c r="L130" s="22">
        <f t="shared" si="12"/>
        <v>-8.0499999999999456</v>
      </c>
      <c r="M130" s="22">
        <f t="shared" si="13"/>
        <v>-8.0499999999999456</v>
      </c>
      <c r="N130" s="22">
        <f t="shared" si="14"/>
        <v>-8.0499999999999456</v>
      </c>
      <c r="O130" s="22">
        <f t="shared" si="15"/>
        <v>-8.0499999999999456</v>
      </c>
      <c r="P130" s="22">
        <f t="shared" si="16"/>
        <v>2.000000387065537</v>
      </c>
      <c r="Q130" s="22">
        <f t="shared" si="17"/>
        <v>2.000000387065537</v>
      </c>
      <c r="R130" s="22">
        <f t="shared" si="18"/>
        <v>2.000000387065537</v>
      </c>
      <c r="S130" s="22">
        <f t="shared" si="19"/>
        <v>2.000000387065537</v>
      </c>
      <c r="T130" s="22"/>
      <c r="U130" s="22"/>
      <c r="V130" s="22"/>
      <c r="Z130">
        <f>Z129+X$7</f>
        <v>9.499999999999984</v>
      </c>
      <c r="AA130" s="32">
        <f>IF($D$4=0,0,$D$4+LOG([1]!alfa($Z130,$J$5,$L$5:$S$5,COUNT($L$5:$S$5)))+AA$43*LOG([1]!alfa($Z130,$J$6,$L$6:$S$6,COUNT($L$6:$S$6))))</f>
        <v>0</v>
      </c>
      <c r="AB130" s="32">
        <f>IF($D$5=0,0,$D$5+LOG([1]!alfa($Z130,$J$5,$L$5:$S$5,COUNT($L$5:$S$5)))+AB$43*LOG([1]!alfa($Z130,$J$6,$L$6:$S$6,COUNT($L$6:$S$6))))</f>
        <v>0</v>
      </c>
      <c r="AC130" s="32">
        <f>IF($D$6=0,0,$D$6+LOG([1]!alfa($Z130,$J$5,$L$5:$S$5,COUNT($L$5:$S$5)))+AC$43*LOG([1]!alfa($Z130,$J$6,$L$6:$S$6,COUNT($L$6:$S$6))))</f>
        <v>0</v>
      </c>
      <c r="AD130" s="32">
        <f>IF($D$7=0,0,$D$7+LOG([1]!alfa($Z130,$J$5,$L$5:$S$5,COUNT($L$5:$S$5)))+AD$43*LOG([1]!alfa($Z130,$J$6,$L$6:$S$6,COUNT($L$6:$S$6))))</f>
        <v>0</v>
      </c>
      <c r="AE130" s="32">
        <f>IF($D$8=0,0,$D$8+LOG([1]!alfa($Z130,$J$5,$L$5:$S$5,COUNT($L$5:$S$5)))+AE$43*LOG([1]!alfa($Z130,$J$6,$L$6:$S$6,COUNT($L$6:$S$6))))</f>
        <v>0</v>
      </c>
      <c r="AF130" s="32">
        <f>IF($D$9=0,0,$D$9+LOG([1]!alfa($Z130,$J$5,$L$5:$S$5,COUNT($L$5:$S$5)))+AF$43*LOG([1]!alfa($Z130,$J$6,$L$6:$S$6,COUNT($L$6:$S$6))))</f>
        <v>0</v>
      </c>
    </row>
    <row r="131" spans="1:32" x14ac:dyDescent="0.25">
      <c r="A131" s="1">
        <f>IF(A130+E$10&gt;1,0,A130+E$10)</f>
        <v>-7.999999999999944</v>
      </c>
      <c r="B131" s="20">
        <f t="shared" si="11"/>
        <v>1.0000000000001262E-8</v>
      </c>
      <c r="C131" s="20">
        <f>[1]!alfamlog($A131,C$50,$C$4:$C$9,COUNT($D$4:$D$9))*I$10</f>
        <v>1</v>
      </c>
      <c r="D131" s="20">
        <f>[1]!alfamlog($A131,D$50,$C$4:$C$9,COUNT($D$4:$D$9))*J$10</f>
        <v>0</v>
      </c>
      <c r="E131" s="20">
        <f>[1]!alfamlog($A131,E$50,$C$4:$C$9,COUNT($D$4:$D$9))*K$10</f>
        <v>0</v>
      </c>
      <c r="F131" s="20">
        <f>[1]!alfamlog($A131,F$50,$C$4:$C$9,COUNT($D$4:$D$9))*L$10</f>
        <v>0</v>
      </c>
      <c r="G131" s="20">
        <f>[1]!alfamlog($A131,G$50,$C$4:$C$9,COUNT($D$4:$D$9))*M$10</f>
        <v>0</v>
      </c>
      <c r="H131" s="20">
        <f>[1]!alfamlog($A131,H$50,$C$4:$C$9,COUNT($D$4:$D$9))*N$10</f>
        <v>0</v>
      </c>
      <c r="I131" s="20">
        <f>[1]!alfamlog($A131,I$50,$C$4:$C$9,COUNT($D$4:$D$9))*O$10</f>
        <v>0</v>
      </c>
      <c r="K131" s="37">
        <f>(10^L131-B131)/L$48</f>
        <v>0</v>
      </c>
      <c r="L131" s="22">
        <f t="shared" si="12"/>
        <v>-7.9999999999999449</v>
      </c>
      <c r="M131" s="22">
        <f t="shared" si="13"/>
        <v>-7.9999999999999449</v>
      </c>
      <c r="N131" s="22">
        <f t="shared" si="14"/>
        <v>-7.9999999999999449</v>
      </c>
      <c r="O131" s="22">
        <f t="shared" si="15"/>
        <v>-7.9999999999999449</v>
      </c>
      <c r="P131" s="22">
        <f t="shared" si="16"/>
        <v>2.0000004342946989</v>
      </c>
      <c r="Q131" s="22">
        <f t="shared" si="17"/>
        <v>2.0000004342946989</v>
      </c>
      <c r="R131" s="22">
        <f t="shared" si="18"/>
        <v>2.0000004342946989</v>
      </c>
      <c r="S131" s="22">
        <f t="shared" si="19"/>
        <v>2.0000004342946989</v>
      </c>
      <c r="T131" s="22"/>
      <c r="U131" s="22"/>
      <c r="V131" s="22"/>
      <c r="Z131">
        <f>Z130+X$7</f>
        <v>9.5999999999999837</v>
      </c>
      <c r="AA131" s="32">
        <f>IF($D$4=0,0,$D$4+LOG([1]!alfa($Z131,$J$5,$L$5:$S$5,COUNT($L$5:$S$5)))+AA$43*LOG([1]!alfa($Z131,$J$6,$L$6:$S$6,COUNT($L$6:$S$6))))</f>
        <v>0</v>
      </c>
      <c r="AB131" s="32">
        <f>IF($D$5=0,0,$D$5+LOG([1]!alfa($Z131,$J$5,$L$5:$S$5,COUNT($L$5:$S$5)))+AB$43*LOG([1]!alfa($Z131,$J$6,$L$6:$S$6,COUNT($L$6:$S$6))))</f>
        <v>0</v>
      </c>
      <c r="AC131" s="32">
        <f>IF($D$6=0,0,$D$6+LOG([1]!alfa($Z131,$J$5,$L$5:$S$5,COUNT($L$5:$S$5)))+AC$43*LOG([1]!alfa($Z131,$J$6,$L$6:$S$6,COUNT($L$6:$S$6))))</f>
        <v>0</v>
      </c>
      <c r="AD131" s="32">
        <f>IF($D$7=0,0,$D$7+LOG([1]!alfa($Z131,$J$5,$L$5:$S$5,COUNT($L$5:$S$5)))+AD$43*LOG([1]!alfa($Z131,$J$6,$L$6:$S$6,COUNT($L$6:$S$6))))</f>
        <v>0</v>
      </c>
      <c r="AE131" s="32">
        <f>IF($D$8=0,0,$D$8+LOG([1]!alfa($Z131,$J$5,$L$5:$S$5,COUNT($L$5:$S$5)))+AE$43*LOG([1]!alfa($Z131,$J$6,$L$6:$S$6,COUNT($L$6:$S$6))))</f>
        <v>0</v>
      </c>
      <c r="AF131" s="32">
        <f>IF($D$9=0,0,$D$9+LOG([1]!alfa($Z131,$J$5,$L$5:$S$5,COUNT($L$5:$S$5)))+AF$43*LOG([1]!alfa($Z131,$J$6,$L$6:$S$6,COUNT($L$6:$S$6))))</f>
        <v>0</v>
      </c>
    </row>
    <row r="132" spans="1:32" x14ac:dyDescent="0.25">
      <c r="A132" s="1">
        <f>IF(A131+E$10&gt;1,0,A131+E$10)</f>
        <v>-7.9499999999999442</v>
      </c>
      <c r="B132" s="20">
        <f t="shared" si="11"/>
        <v>1.1220184543021043E-8</v>
      </c>
      <c r="C132" s="20">
        <f>[1]!alfamlog($A132,C$50,$C$4:$C$9,COUNT($D$4:$D$9))*I$10</f>
        <v>1</v>
      </c>
      <c r="D132" s="20">
        <f>[1]!alfamlog($A132,D$50,$C$4:$C$9,COUNT($D$4:$D$9))*J$10</f>
        <v>0</v>
      </c>
      <c r="E132" s="20">
        <f>[1]!alfamlog($A132,E$50,$C$4:$C$9,COUNT($D$4:$D$9))*K$10</f>
        <v>0</v>
      </c>
      <c r="F132" s="20">
        <f>[1]!alfamlog($A132,F$50,$C$4:$C$9,COUNT($D$4:$D$9))*L$10</f>
        <v>0</v>
      </c>
      <c r="G132" s="20">
        <f>[1]!alfamlog($A132,G$50,$C$4:$C$9,COUNT($D$4:$D$9))*M$10</f>
        <v>0</v>
      </c>
      <c r="H132" s="20">
        <f>[1]!alfamlog($A132,H$50,$C$4:$C$9,COUNT($D$4:$D$9))*N$10</f>
        <v>0</v>
      </c>
      <c r="I132" s="20">
        <f>[1]!alfamlog($A132,I$50,$C$4:$C$9,COUNT($D$4:$D$9))*O$10</f>
        <v>0</v>
      </c>
      <c r="K132" s="37">
        <f>(10^L132-B132)/L$48</f>
        <v>0</v>
      </c>
      <c r="L132" s="22">
        <f t="shared" si="12"/>
        <v>-7.9499999999999451</v>
      </c>
      <c r="M132" s="22">
        <f t="shared" si="13"/>
        <v>-7.9499999999999451</v>
      </c>
      <c r="N132" s="22">
        <f t="shared" si="14"/>
        <v>-7.9499999999999451</v>
      </c>
      <c r="O132" s="22">
        <f t="shared" si="15"/>
        <v>-7.9499999999999451</v>
      </c>
      <c r="P132" s="22">
        <f t="shared" si="16"/>
        <v>2.0000004872866968</v>
      </c>
      <c r="Q132" s="22">
        <f t="shared" si="17"/>
        <v>2.0000004872866968</v>
      </c>
      <c r="R132" s="22">
        <f t="shared" si="18"/>
        <v>2.0000004872866968</v>
      </c>
      <c r="S132" s="22">
        <f t="shared" si="19"/>
        <v>2.0000004872866968</v>
      </c>
      <c r="T132" s="22"/>
      <c r="U132" s="22"/>
      <c r="V132" s="22"/>
      <c r="Z132">
        <f>Z131+X$7</f>
        <v>9.6999999999999833</v>
      </c>
      <c r="AA132" s="32">
        <f>IF($D$4=0,0,$D$4+LOG([1]!alfa($Z132,$J$5,$L$5:$S$5,COUNT($L$5:$S$5)))+AA$43*LOG([1]!alfa($Z132,$J$6,$L$6:$S$6,COUNT($L$6:$S$6))))</f>
        <v>0</v>
      </c>
      <c r="AB132" s="32">
        <f>IF($D$5=0,0,$D$5+LOG([1]!alfa($Z132,$J$5,$L$5:$S$5,COUNT($L$5:$S$5)))+AB$43*LOG([1]!alfa($Z132,$J$6,$L$6:$S$6,COUNT($L$6:$S$6))))</f>
        <v>0</v>
      </c>
      <c r="AC132" s="32">
        <f>IF($D$6=0,0,$D$6+LOG([1]!alfa($Z132,$J$5,$L$5:$S$5,COUNT($L$5:$S$5)))+AC$43*LOG([1]!alfa($Z132,$J$6,$L$6:$S$6,COUNT($L$6:$S$6))))</f>
        <v>0</v>
      </c>
      <c r="AD132" s="32">
        <f>IF($D$7=0,0,$D$7+LOG([1]!alfa($Z132,$J$5,$L$5:$S$5,COUNT($L$5:$S$5)))+AD$43*LOG([1]!alfa($Z132,$J$6,$L$6:$S$6,COUNT($L$6:$S$6))))</f>
        <v>0</v>
      </c>
      <c r="AE132" s="32">
        <f>IF($D$8=0,0,$D$8+LOG([1]!alfa($Z132,$J$5,$L$5:$S$5,COUNT($L$5:$S$5)))+AE$43*LOG([1]!alfa($Z132,$J$6,$L$6:$S$6,COUNT($L$6:$S$6))))</f>
        <v>0</v>
      </c>
      <c r="AF132" s="32">
        <f>IF($D$9=0,0,$D$9+LOG([1]!alfa($Z132,$J$5,$L$5:$S$5,COUNT($L$5:$S$5)))+AF$43*LOG([1]!alfa($Z132,$J$6,$L$6:$S$6,COUNT($L$6:$S$6))))</f>
        <v>0</v>
      </c>
    </row>
    <row r="133" spans="1:32" x14ac:dyDescent="0.25">
      <c r="A133" s="1">
        <f>IF(A132+E$10&gt;1,0,A132+E$10)</f>
        <v>-7.8999999999999444</v>
      </c>
      <c r="B133" s="20">
        <f t="shared" si="11"/>
        <v>1.2589254117943249E-8</v>
      </c>
      <c r="C133" s="20">
        <f>[1]!alfamlog($A133,C$50,$C$4:$C$9,COUNT($D$4:$D$9))*I$10</f>
        <v>1</v>
      </c>
      <c r="D133" s="20">
        <f>[1]!alfamlog($A133,D$50,$C$4:$C$9,COUNT($D$4:$D$9))*J$10</f>
        <v>0</v>
      </c>
      <c r="E133" s="20">
        <f>[1]!alfamlog($A133,E$50,$C$4:$C$9,COUNT($D$4:$D$9))*K$10</f>
        <v>0</v>
      </c>
      <c r="F133" s="20">
        <f>[1]!alfamlog($A133,F$50,$C$4:$C$9,COUNT($D$4:$D$9))*L$10</f>
        <v>0</v>
      </c>
      <c r="G133" s="20">
        <f>[1]!alfamlog($A133,G$50,$C$4:$C$9,COUNT($D$4:$D$9))*M$10</f>
        <v>0</v>
      </c>
      <c r="H133" s="20">
        <f>[1]!alfamlog($A133,H$50,$C$4:$C$9,COUNT($D$4:$D$9))*N$10</f>
        <v>0</v>
      </c>
      <c r="I133" s="20">
        <f>[1]!alfamlog($A133,I$50,$C$4:$C$9,COUNT($D$4:$D$9))*O$10</f>
        <v>0</v>
      </c>
      <c r="K133" s="37">
        <f>(10^L133-B133)/L$48</f>
        <v>0</v>
      </c>
      <c r="L133" s="22">
        <f t="shared" si="12"/>
        <v>-7.8999999999999453</v>
      </c>
      <c r="M133" s="22">
        <f t="shared" si="13"/>
        <v>-7.8999999999999453</v>
      </c>
      <c r="N133" s="22">
        <f t="shared" si="14"/>
        <v>-7.8999999999999453</v>
      </c>
      <c r="O133" s="22">
        <f t="shared" si="15"/>
        <v>-7.8999999999999453</v>
      </c>
      <c r="P133" s="22">
        <f t="shared" si="16"/>
        <v>2.0000005467447037</v>
      </c>
      <c r="Q133" s="22">
        <f t="shared" si="17"/>
        <v>2.0000005467447037</v>
      </c>
      <c r="R133" s="22">
        <f t="shared" si="18"/>
        <v>2.0000005467447037</v>
      </c>
      <c r="S133" s="22">
        <f t="shared" si="19"/>
        <v>2.0000005467447037</v>
      </c>
      <c r="T133" s="22"/>
      <c r="U133" s="22"/>
      <c r="V133" s="22"/>
      <c r="Z133">
        <f>Z132+X$7</f>
        <v>9.7999999999999829</v>
      </c>
      <c r="AA133" s="32">
        <f>IF($D$4=0,0,$D$4+LOG([1]!alfa($Z133,$J$5,$L$5:$S$5,COUNT($L$5:$S$5)))+AA$43*LOG([1]!alfa($Z133,$J$6,$L$6:$S$6,COUNT($L$6:$S$6))))</f>
        <v>0</v>
      </c>
      <c r="AB133" s="32">
        <f>IF($D$5=0,0,$D$5+LOG([1]!alfa($Z133,$J$5,$L$5:$S$5,COUNT($L$5:$S$5)))+AB$43*LOG([1]!alfa($Z133,$J$6,$L$6:$S$6,COUNT($L$6:$S$6))))</f>
        <v>0</v>
      </c>
      <c r="AC133" s="32">
        <f>IF($D$6=0,0,$D$6+LOG([1]!alfa($Z133,$J$5,$L$5:$S$5,COUNT($L$5:$S$5)))+AC$43*LOG([1]!alfa($Z133,$J$6,$L$6:$S$6,COUNT($L$6:$S$6))))</f>
        <v>0</v>
      </c>
      <c r="AD133" s="32">
        <f>IF($D$7=0,0,$D$7+LOG([1]!alfa($Z133,$J$5,$L$5:$S$5,COUNT($L$5:$S$5)))+AD$43*LOG([1]!alfa($Z133,$J$6,$L$6:$S$6,COUNT($L$6:$S$6))))</f>
        <v>0</v>
      </c>
      <c r="AE133" s="32">
        <f>IF($D$8=0,0,$D$8+LOG([1]!alfa($Z133,$J$5,$L$5:$S$5,COUNT($L$5:$S$5)))+AE$43*LOG([1]!alfa($Z133,$J$6,$L$6:$S$6,COUNT($L$6:$S$6))))</f>
        <v>0</v>
      </c>
      <c r="AF133" s="32">
        <f>IF($D$9=0,0,$D$9+LOG([1]!alfa($Z133,$J$5,$L$5:$S$5,COUNT($L$5:$S$5)))+AF$43*LOG([1]!alfa($Z133,$J$6,$L$6:$S$6,COUNT($L$6:$S$6))))</f>
        <v>0</v>
      </c>
    </row>
    <row r="134" spans="1:32" x14ac:dyDescent="0.25">
      <c r="A134" s="1">
        <f>IF(A133+E$10&gt;1,0,A133+E$10)</f>
        <v>-7.8499999999999446</v>
      </c>
      <c r="B134" s="20">
        <f t="shared" si="11"/>
        <v>1.4125375446229304E-8</v>
      </c>
      <c r="C134" s="20">
        <f>[1]!alfamlog($A134,C$50,$C$4:$C$9,COUNT($D$4:$D$9))*I$10</f>
        <v>1</v>
      </c>
      <c r="D134" s="20">
        <f>[1]!alfamlog($A134,D$50,$C$4:$C$9,COUNT($D$4:$D$9))*J$10</f>
        <v>0</v>
      </c>
      <c r="E134" s="20">
        <f>[1]!alfamlog($A134,E$50,$C$4:$C$9,COUNT($D$4:$D$9))*K$10</f>
        <v>0</v>
      </c>
      <c r="F134" s="20">
        <f>[1]!alfamlog($A134,F$50,$C$4:$C$9,COUNT($D$4:$D$9))*L$10</f>
        <v>0</v>
      </c>
      <c r="G134" s="20">
        <f>[1]!alfamlog($A134,G$50,$C$4:$C$9,COUNT($D$4:$D$9))*M$10</f>
        <v>0</v>
      </c>
      <c r="H134" s="20">
        <f>[1]!alfamlog($A134,H$50,$C$4:$C$9,COUNT($D$4:$D$9))*N$10</f>
        <v>0</v>
      </c>
      <c r="I134" s="20">
        <f>[1]!alfamlog($A134,I$50,$C$4:$C$9,COUNT($D$4:$D$9))*O$10</f>
        <v>0</v>
      </c>
      <c r="K134" s="37">
        <f>(10^L134-B134)/L$48</f>
        <v>0</v>
      </c>
      <c r="L134" s="22">
        <f t="shared" si="12"/>
        <v>-7.8499999999999455</v>
      </c>
      <c r="M134" s="22">
        <f t="shared" si="13"/>
        <v>-7.8499999999999455</v>
      </c>
      <c r="N134" s="22">
        <f t="shared" si="14"/>
        <v>-7.8499999999999455</v>
      </c>
      <c r="O134" s="22">
        <f t="shared" si="15"/>
        <v>-7.8499999999999455</v>
      </c>
      <c r="P134" s="22">
        <f t="shared" si="16"/>
        <v>2.0000006134576944</v>
      </c>
      <c r="Q134" s="22">
        <f t="shared" si="17"/>
        <v>2.0000006134576944</v>
      </c>
      <c r="R134" s="22">
        <f t="shared" si="18"/>
        <v>2.0000006134576944</v>
      </c>
      <c r="S134" s="22">
        <f t="shared" si="19"/>
        <v>2.0000006134576944</v>
      </c>
      <c r="T134" s="22"/>
      <c r="U134" s="22"/>
      <c r="V134" s="22"/>
      <c r="Z134">
        <f>Z133+X$7</f>
        <v>9.8999999999999826</v>
      </c>
      <c r="AA134" s="32">
        <f>IF($D$4=0,0,$D$4+LOG([1]!alfa($Z134,$J$5,$L$5:$S$5,COUNT($L$5:$S$5)))+AA$43*LOG([1]!alfa($Z134,$J$6,$L$6:$S$6,COUNT($L$6:$S$6))))</f>
        <v>0</v>
      </c>
      <c r="AB134" s="32">
        <f>IF($D$5=0,0,$D$5+LOG([1]!alfa($Z134,$J$5,$L$5:$S$5,COUNT($L$5:$S$5)))+AB$43*LOG([1]!alfa($Z134,$J$6,$L$6:$S$6,COUNT($L$6:$S$6))))</f>
        <v>0</v>
      </c>
      <c r="AC134" s="32">
        <f>IF($D$6=0,0,$D$6+LOG([1]!alfa($Z134,$J$5,$L$5:$S$5,COUNT($L$5:$S$5)))+AC$43*LOG([1]!alfa($Z134,$J$6,$L$6:$S$6,COUNT($L$6:$S$6))))</f>
        <v>0</v>
      </c>
      <c r="AD134" s="32">
        <f>IF($D$7=0,0,$D$7+LOG([1]!alfa($Z134,$J$5,$L$5:$S$5,COUNT($L$5:$S$5)))+AD$43*LOG([1]!alfa($Z134,$J$6,$L$6:$S$6,COUNT($L$6:$S$6))))</f>
        <v>0</v>
      </c>
      <c r="AE134" s="32">
        <f>IF($D$8=0,0,$D$8+LOG([1]!alfa($Z134,$J$5,$L$5:$S$5,COUNT($L$5:$S$5)))+AE$43*LOG([1]!alfa($Z134,$J$6,$L$6:$S$6,COUNT($L$6:$S$6))))</f>
        <v>0</v>
      </c>
      <c r="AF134" s="32">
        <f>IF($D$9=0,0,$D$9+LOG([1]!alfa($Z134,$J$5,$L$5:$S$5,COUNT($L$5:$S$5)))+AF$43*LOG([1]!alfa($Z134,$J$6,$L$6:$S$6,COUNT($L$6:$S$6))))</f>
        <v>0</v>
      </c>
    </row>
    <row r="135" spans="1:32" x14ac:dyDescent="0.25">
      <c r="A135" s="1">
        <f>IF(A134+E$10&gt;1,0,A134+E$10)</f>
        <v>-7.7999999999999448</v>
      </c>
      <c r="B135" s="20">
        <f t="shared" si="11"/>
        <v>1.5848931924613105E-8</v>
      </c>
      <c r="C135" s="20">
        <f>[1]!alfamlog($A135,C$50,$C$4:$C$9,COUNT($D$4:$D$9))*I$10</f>
        <v>1</v>
      </c>
      <c r="D135" s="20">
        <f>[1]!alfamlog($A135,D$50,$C$4:$C$9,COUNT($D$4:$D$9))*J$10</f>
        <v>0</v>
      </c>
      <c r="E135" s="20">
        <f>[1]!alfamlog($A135,E$50,$C$4:$C$9,COUNT($D$4:$D$9))*K$10</f>
        <v>0</v>
      </c>
      <c r="F135" s="20">
        <f>[1]!alfamlog($A135,F$50,$C$4:$C$9,COUNT($D$4:$D$9))*L$10</f>
        <v>0</v>
      </c>
      <c r="G135" s="20">
        <f>[1]!alfamlog($A135,G$50,$C$4:$C$9,COUNT($D$4:$D$9))*M$10</f>
        <v>0</v>
      </c>
      <c r="H135" s="20">
        <f>[1]!alfamlog($A135,H$50,$C$4:$C$9,COUNT($D$4:$D$9))*N$10</f>
        <v>0</v>
      </c>
      <c r="I135" s="20">
        <f>[1]!alfamlog($A135,I$50,$C$4:$C$9,COUNT($D$4:$D$9))*O$10</f>
        <v>0</v>
      </c>
      <c r="K135" s="37">
        <f>(10^L135-B135)/L$48</f>
        <v>0</v>
      </c>
      <c r="L135" s="22">
        <f t="shared" si="12"/>
        <v>-7.7999999999999456</v>
      </c>
      <c r="M135" s="22">
        <f t="shared" si="13"/>
        <v>-7.7999999999999456</v>
      </c>
      <c r="N135" s="22">
        <f t="shared" si="14"/>
        <v>-7.7999999999999456</v>
      </c>
      <c r="O135" s="22">
        <f t="shared" si="15"/>
        <v>-7.7999999999999456</v>
      </c>
      <c r="P135" s="22">
        <f t="shared" si="16"/>
        <v>2.0000006883109132</v>
      </c>
      <c r="Q135" s="22">
        <f t="shared" si="17"/>
        <v>2.0000006883109132</v>
      </c>
      <c r="R135" s="22">
        <f t="shared" si="18"/>
        <v>2.0000006883109132</v>
      </c>
      <c r="S135" s="22">
        <f t="shared" si="19"/>
        <v>2.0000006883109132</v>
      </c>
      <c r="T135" s="22"/>
      <c r="U135" s="22"/>
      <c r="V135" s="22"/>
      <c r="Z135">
        <f>Z134+X$7</f>
        <v>9.9999999999999822</v>
      </c>
      <c r="AA135" s="32">
        <f>IF($D$4=0,0,$D$4+LOG([1]!alfa($Z135,$J$5,$L$5:$S$5,COUNT($L$5:$S$5)))+AA$43*LOG([1]!alfa($Z135,$J$6,$L$6:$S$6,COUNT($L$6:$S$6))))</f>
        <v>0</v>
      </c>
      <c r="AB135" s="32">
        <f>IF($D$5=0,0,$D$5+LOG([1]!alfa($Z135,$J$5,$L$5:$S$5,COUNT($L$5:$S$5)))+AB$43*LOG([1]!alfa($Z135,$J$6,$L$6:$S$6,COUNT($L$6:$S$6))))</f>
        <v>0</v>
      </c>
      <c r="AC135" s="32">
        <f>IF($D$6=0,0,$D$6+LOG([1]!alfa($Z135,$J$5,$L$5:$S$5,COUNT($L$5:$S$5)))+AC$43*LOG([1]!alfa($Z135,$J$6,$L$6:$S$6,COUNT($L$6:$S$6))))</f>
        <v>0</v>
      </c>
      <c r="AD135" s="32">
        <f>IF($D$7=0,0,$D$7+LOG([1]!alfa($Z135,$J$5,$L$5:$S$5,COUNT($L$5:$S$5)))+AD$43*LOG([1]!alfa($Z135,$J$6,$L$6:$S$6,COUNT($L$6:$S$6))))</f>
        <v>0</v>
      </c>
      <c r="AE135" s="32">
        <f>IF($D$8=0,0,$D$8+LOG([1]!alfa($Z135,$J$5,$L$5:$S$5,COUNT($L$5:$S$5)))+AE$43*LOG([1]!alfa($Z135,$J$6,$L$6:$S$6,COUNT($L$6:$S$6))))</f>
        <v>0</v>
      </c>
      <c r="AF135" s="32">
        <f>IF($D$9=0,0,$D$9+LOG([1]!alfa($Z135,$J$5,$L$5:$S$5,COUNT($L$5:$S$5)))+AF$43*LOG([1]!alfa($Z135,$J$6,$L$6:$S$6,COUNT($L$6:$S$6))))</f>
        <v>0</v>
      </c>
    </row>
    <row r="136" spans="1:32" x14ac:dyDescent="0.25">
      <c r="A136" s="1">
        <f>IF(A135+E$10&gt;1,0,A135+E$10)</f>
        <v>-7.7499999999999449</v>
      </c>
      <c r="B136" s="20">
        <f t="shared" si="11"/>
        <v>1.7782794100391429E-8</v>
      </c>
      <c r="C136" s="20">
        <f>[1]!alfamlog($A136,C$50,$C$4:$C$9,COUNT($D$4:$D$9))*I$10</f>
        <v>1</v>
      </c>
      <c r="D136" s="20">
        <f>[1]!alfamlog($A136,D$50,$C$4:$C$9,COUNT($D$4:$D$9))*J$10</f>
        <v>0</v>
      </c>
      <c r="E136" s="20">
        <f>[1]!alfamlog($A136,E$50,$C$4:$C$9,COUNT($D$4:$D$9))*K$10</f>
        <v>0</v>
      </c>
      <c r="F136" s="20">
        <f>[1]!alfamlog($A136,F$50,$C$4:$C$9,COUNT($D$4:$D$9))*L$10</f>
        <v>0</v>
      </c>
      <c r="G136" s="20">
        <f>[1]!alfamlog($A136,G$50,$C$4:$C$9,COUNT($D$4:$D$9))*M$10</f>
        <v>0</v>
      </c>
      <c r="H136" s="20">
        <f>[1]!alfamlog($A136,H$50,$C$4:$C$9,COUNT($D$4:$D$9))*N$10</f>
        <v>0</v>
      </c>
      <c r="I136" s="20">
        <f>[1]!alfamlog($A136,I$50,$C$4:$C$9,COUNT($D$4:$D$9))*O$10</f>
        <v>0</v>
      </c>
      <c r="K136" s="37">
        <f>(10^L136-B136)/L$48</f>
        <v>0</v>
      </c>
      <c r="L136" s="22">
        <f t="shared" si="12"/>
        <v>-7.7499999999999458</v>
      </c>
      <c r="M136" s="22">
        <f t="shared" si="13"/>
        <v>-7.7499999999999458</v>
      </c>
      <c r="N136" s="22">
        <f t="shared" si="14"/>
        <v>-7.7499999999999458</v>
      </c>
      <c r="O136" s="22">
        <f t="shared" si="15"/>
        <v>-7.7499999999999458</v>
      </c>
      <c r="P136" s="22">
        <f t="shared" si="16"/>
        <v>2.0000007722976219</v>
      </c>
      <c r="Q136" s="22">
        <f t="shared" si="17"/>
        <v>2.0000007722976219</v>
      </c>
      <c r="R136" s="22">
        <f t="shared" si="18"/>
        <v>2.0000007722976219</v>
      </c>
      <c r="S136" s="22">
        <f t="shared" si="19"/>
        <v>2.0000007722976219</v>
      </c>
      <c r="T136" s="22"/>
      <c r="U136" s="22"/>
      <c r="V136" s="22"/>
      <c r="Z136">
        <f>Z135+X$7</f>
        <v>10.099999999999982</v>
      </c>
      <c r="AA136" s="32">
        <f>IF($D$4=0,0,$D$4+LOG([1]!alfa($Z136,$J$5,$L$5:$S$5,COUNT($L$5:$S$5)))+AA$43*LOG([1]!alfa($Z136,$J$6,$L$6:$S$6,COUNT($L$6:$S$6))))</f>
        <v>0</v>
      </c>
      <c r="AB136" s="32">
        <f>IF($D$5=0,0,$D$5+LOG([1]!alfa($Z136,$J$5,$L$5:$S$5,COUNT($L$5:$S$5)))+AB$43*LOG([1]!alfa($Z136,$J$6,$L$6:$S$6,COUNT($L$6:$S$6))))</f>
        <v>0</v>
      </c>
      <c r="AC136" s="32">
        <f>IF($D$6=0,0,$D$6+LOG([1]!alfa($Z136,$J$5,$L$5:$S$5,COUNT($L$5:$S$5)))+AC$43*LOG([1]!alfa($Z136,$J$6,$L$6:$S$6,COUNT($L$6:$S$6))))</f>
        <v>0</v>
      </c>
      <c r="AD136" s="32">
        <f>IF($D$7=0,0,$D$7+LOG([1]!alfa($Z136,$J$5,$L$5:$S$5,COUNT($L$5:$S$5)))+AD$43*LOG([1]!alfa($Z136,$J$6,$L$6:$S$6,COUNT($L$6:$S$6))))</f>
        <v>0</v>
      </c>
      <c r="AE136" s="32">
        <f>IF($D$8=0,0,$D$8+LOG([1]!alfa($Z136,$J$5,$L$5:$S$5,COUNT($L$5:$S$5)))+AE$43*LOG([1]!alfa($Z136,$J$6,$L$6:$S$6,COUNT($L$6:$S$6))))</f>
        <v>0</v>
      </c>
      <c r="AF136" s="32">
        <f>IF($D$9=0,0,$D$9+LOG([1]!alfa($Z136,$J$5,$L$5:$S$5,COUNT($L$5:$S$5)))+AF$43*LOG([1]!alfa($Z136,$J$6,$L$6:$S$6,COUNT($L$6:$S$6))))</f>
        <v>0</v>
      </c>
    </row>
    <row r="137" spans="1:32" x14ac:dyDescent="0.25">
      <c r="A137" s="1">
        <f>IF(A136+E$10&gt;1,0,A136+E$10)</f>
        <v>-7.6999999999999451</v>
      </c>
      <c r="B137" s="20">
        <f t="shared" si="11"/>
        <v>1.9952623149691258E-8</v>
      </c>
      <c r="C137" s="20">
        <f>[1]!alfamlog($A137,C$50,$C$4:$C$9,COUNT($D$4:$D$9))*I$10</f>
        <v>1</v>
      </c>
      <c r="D137" s="20">
        <f>[1]!alfamlog($A137,D$50,$C$4:$C$9,COUNT($D$4:$D$9))*J$10</f>
        <v>0</v>
      </c>
      <c r="E137" s="20">
        <f>[1]!alfamlog($A137,E$50,$C$4:$C$9,COUNT($D$4:$D$9))*K$10</f>
        <v>0</v>
      </c>
      <c r="F137" s="20">
        <f>[1]!alfamlog($A137,F$50,$C$4:$C$9,COUNT($D$4:$D$9))*L$10</f>
        <v>0</v>
      </c>
      <c r="G137" s="20">
        <f>[1]!alfamlog($A137,G$50,$C$4:$C$9,COUNT($D$4:$D$9))*M$10</f>
        <v>0</v>
      </c>
      <c r="H137" s="20">
        <f>[1]!alfamlog($A137,H$50,$C$4:$C$9,COUNT($D$4:$D$9))*N$10</f>
        <v>0</v>
      </c>
      <c r="I137" s="20">
        <f>[1]!alfamlog($A137,I$50,$C$4:$C$9,COUNT($D$4:$D$9))*O$10</f>
        <v>0</v>
      </c>
      <c r="K137" s="37">
        <f>(10^L137-B137)/L$48</f>
        <v>0</v>
      </c>
      <c r="L137" s="22">
        <f t="shared" si="12"/>
        <v>-7.699999999999946</v>
      </c>
      <c r="M137" s="22">
        <f t="shared" si="13"/>
        <v>-7.699999999999946</v>
      </c>
      <c r="N137" s="22">
        <f t="shared" si="14"/>
        <v>-7.699999999999946</v>
      </c>
      <c r="O137" s="22">
        <f t="shared" si="15"/>
        <v>-7.699999999999946</v>
      </c>
      <c r="P137" s="22">
        <f t="shared" si="16"/>
        <v>2.0000008665322779</v>
      </c>
      <c r="Q137" s="22">
        <f t="shared" si="17"/>
        <v>2.0000008665322779</v>
      </c>
      <c r="R137" s="22">
        <f t="shared" si="18"/>
        <v>2.0000008665322779</v>
      </c>
      <c r="S137" s="22">
        <f t="shared" si="19"/>
        <v>2.0000008665322779</v>
      </c>
      <c r="T137" s="22"/>
      <c r="U137" s="22"/>
      <c r="V137" s="22"/>
      <c r="Z137">
        <f>Z136+X$7</f>
        <v>10.199999999999982</v>
      </c>
      <c r="AA137" s="32">
        <f>IF($D$4=0,0,$D$4+LOG([1]!alfa($Z137,$J$5,$L$5:$S$5,COUNT($L$5:$S$5)))+AA$43*LOG([1]!alfa($Z137,$J$6,$L$6:$S$6,COUNT($L$6:$S$6))))</f>
        <v>0</v>
      </c>
      <c r="AB137" s="32">
        <f>IF($D$5=0,0,$D$5+LOG([1]!alfa($Z137,$J$5,$L$5:$S$5,COUNT($L$5:$S$5)))+AB$43*LOG([1]!alfa($Z137,$J$6,$L$6:$S$6,COUNT($L$6:$S$6))))</f>
        <v>0</v>
      </c>
      <c r="AC137" s="32">
        <f>IF($D$6=0,0,$D$6+LOG([1]!alfa($Z137,$J$5,$L$5:$S$5,COUNT($L$5:$S$5)))+AC$43*LOG([1]!alfa($Z137,$J$6,$L$6:$S$6,COUNT($L$6:$S$6))))</f>
        <v>0</v>
      </c>
      <c r="AD137" s="32">
        <f>IF($D$7=0,0,$D$7+LOG([1]!alfa($Z137,$J$5,$L$5:$S$5,COUNT($L$5:$S$5)))+AD$43*LOG([1]!alfa($Z137,$J$6,$L$6:$S$6,COUNT($L$6:$S$6))))</f>
        <v>0</v>
      </c>
      <c r="AE137" s="32">
        <f>IF($D$8=0,0,$D$8+LOG([1]!alfa($Z137,$J$5,$L$5:$S$5,COUNT($L$5:$S$5)))+AE$43*LOG([1]!alfa($Z137,$J$6,$L$6:$S$6,COUNT($L$6:$S$6))))</f>
        <v>0</v>
      </c>
      <c r="AF137" s="32">
        <f>IF($D$9=0,0,$D$9+LOG([1]!alfa($Z137,$J$5,$L$5:$S$5,COUNT($L$5:$S$5)))+AF$43*LOG([1]!alfa($Z137,$J$6,$L$6:$S$6,COUNT($L$6:$S$6))))</f>
        <v>0</v>
      </c>
    </row>
    <row r="138" spans="1:32" x14ac:dyDescent="0.25">
      <c r="A138" s="1">
        <f>IF(A137+E$10&gt;1,0,A137+E$10)</f>
        <v>-7.6499999999999453</v>
      </c>
      <c r="B138" s="20">
        <f t="shared" si="11"/>
        <v>2.2387211385686144E-8</v>
      </c>
      <c r="C138" s="20">
        <f>[1]!alfamlog($A138,C$50,$C$4:$C$9,COUNT($D$4:$D$9))*I$10</f>
        <v>1</v>
      </c>
      <c r="D138" s="20">
        <f>[1]!alfamlog($A138,D$50,$C$4:$C$9,COUNT($D$4:$D$9))*J$10</f>
        <v>0</v>
      </c>
      <c r="E138" s="20">
        <f>[1]!alfamlog($A138,E$50,$C$4:$C$9,COUNT($D$4:$D$9))*K$10</f>
        <v>0</v>
      </c>
      <c r="F138" s="20">
        <f>[1]!alfamlog($A138,F$50,$C$4:$C$9,COUNT($D$4:$D$9))*L$10</f>
        <v>0</v>
      </c>
      <c r="G138" s="20">
        <f>[1]!alfamlog($A138,G$50,$C$4:$C$9,COUNT($D$4:$D$9))*M$10</f>
        <v>0</v>
      </c>
      <c r="H138" s="20">
        <f>[1]!alfamlog($A138,H$50,$C$4:$C$9,COUNT($D$4:$D$9))*N$10</f>
        <v>0</v>
      </c>
      <c r="I138" s="20">
        <f>[1]!alfamlog($A138,I$50,$C$4:$C$9,COUNT($D$4:$D$9))*O$10</f>
        <v>0</v>
      </c>
      <c r="K138" s="37">
        <f>(10^L138-B138)/L$48</f>
        <v>-7.6100616354878546E-21</v>
      </c>
      <c r="L138" s="22">
        <f t="shared" si="12"/>
        <v>-7.6499999999999471</v>
      </c>
      <c r="M138" s="22">
        <f t="shared" si="13"/>
        <v>-7.6499999999999471</v>
      </c>
      <c r="N138" s="22">
        <f t="shared" si="14"/>
        <v>-7.6499999999999471</v>
      </c>
      <c r="O138" s="22">
        <f t="shared" si="15"/>
        <v>-7.6499999999999471</v>
      </c>
      <c r="P138" s="22">
        <f t="shared" si="16"/>
        <v>2.0000009722653251</v>
      </c>
      <c r="Q138" s="22">
        <f t="shared" si="17"/>
        <v>2.0000009722653251</v>
      </c>
      <c r="R138" s="22">
        <f t="shared" si="18"/>
        <v>2.0000009722653251</v>
      </c>
      <c r="S138" s="22">
        <f t="shared" si="19"/>
        <v>2.0000009722653251</v>
      </c>
      <c r="T138" s="22"/>
      <c r="U138" s="22"/>
      <c r="V138" s="22"/>
      <c r="Z138">
        <f>Z137+X$7</f>
        <v>10.299999999999981</v>
      </c>
      <c r="AA138" s="32">
        <f>IF($D$4=0,0,$D$4+LOG([1]!alfa($Z138,$J$5,$L$5:$S$5,COUNT($L$5:$S$5)))+AA$43*LOG([1]!alfa($Z138,$J$6,$L$6:$S$6,COUNT($L$6:$S$6))))</f>
        <v>0</v>
      </c>
      <c r="AB138" s="32">
        <f>IF($D$5=0,0,$D$5+LOG([1]!alfa($Z138,$J$5,$L$5:$S$5,COUNT($L$5:$S$5)))+AB$43*LOG([1]!alfa($Z138,$J$6,$L$6:$S$6,COUNT($L$6:$S$6))))</f>
        <v>0</v>
      </c>
      <c r="AC138" s="32">
        <f>IF($D$6=0,0,$D$6+LOG([1]!alfa($Z138,$J$5,$L$5:$S$5,COUNT($L$5:$S$5)))+AC$43*LOG([1]!alfa($Z138,$J$6,$L$6:$S$6,COUNT($L$6:$S$6))))</f>
        <v>0</v>
      </c>
      <c r="AD138" s="32">
        <f>IF($D$7=0,0,$D$7+LOG([1]!alfa($Z138,$J$5,$L$5:$S$5,COUNT($L$5:$S$5)))+AD$43*LOG([1]!alfa($Z138,$J$6,$L$6:$S$6,COUNT($L$6:$S$6))))</f>
        <v>0</v>
      </c>
      <c r="AE138" s="32">
        <f>IF($D$8=0,0,$D$8+LOG([1]!alfa($Z138,$J$5,$L$5:$S$5,COUNT($L$5:$S$5)))+AE$43*LOG([1]!alfa($Z138,$J$6,$L$6:$S$6,COUNT($L$6:$S$6))))</f>
        <v>0</v>
      </c>
      <c r="AF138" s="32">
        <f>IF($D$9=0,0,$D$9+LOG([1]!alfa($Z138,$J$5,$L$5:$S$5,COUNT($L$5:$S$5)))+AF$43*LOG([1]!alfa($Z138,$J$6,$L$6:$S$6,COUNT($L$6:$S$6))))</f>
        <v>0</v>
      </c>
    </row>
    <row r="139" spans="1:32" x14ac:dyDescent="0.25">
      <c r="A139" s="1">
        <f>IF(A138+E$10&gt;1,0,A138+E$10)</f>
        <v>-7.5999999999999455</v>
      </c>
      <c r="B139" s="20">
        <f t="shared" si="11"/>
        <v>2.5118864315098871E-8</v>
      </c>
      <c r="C139" s="20">
        <f>[1]!alfamlog($A139,C$50,$C$4:$C$9,COUNT($D$4:$D$9))*I$10</f>
        <v>1</v>
      </c>
      <c r="D139" s="20">
        <f>[1]!alfamlog($A139,D$50,$C$4:$C$9,COUNT($D$4:$D$9))*J$10</f>
        <v>0</v>
      </c>
      <c r="E139" s="20">
        <f>[1]!alfamlog($A139,E$50,$C$4:$C$9,COUNT($D$4:$D$9))*K$10</f>
        <v>0</v>
      </c>
      <c r="F139" s="20">
        <f>[1]!alfamlog($A139,F$50,$C$4:$C$9,COUNT($D$4:$D$9))*L$10</f>
        <v>0</v>
      </c>
      <c r="G139" s="20">
        <f>[1]!alfamlog($A139,G$50,$C$4:$C$9,COUNT($D$4:$D$9))*M$10</f>
        <v>0</v>
      </c>
      <c r="H139" s="20">
        <f>[1]!alfamlog($A139,H$50,$C$4:$C$9,COUNT($D$4:$D$9))*N$10</f>
        <v>0</v>
      </c>
      <c r="I139" s="20">
        <f>[1]!alfamlog($A139,I$50,$C$4:$C$9,COUNT($D$4:$D$9))*O$10</f>
        <v>0</v>
      </c>
      <c r="K139" s="37">
        <f>(10^L139-B139)/L$48</f>
        <v>-8.9335506155726989E-21</v>
      </c>
      <c r="L139" s="22">
        <f t="shared" si="12"/>
        <v>-7.5999999999999472</v>
      </c>
      <c r="M139" s="22">
        <f t="shared" si="13"/>
        <v>-7.5999999999999472</v>
      </c>
      <c r="N139" s="22">
        <f t="shared" si="14"/>
        <v>-7.5999999999999472</v>
      </c>
      <c r="O139" s="22">
        <f t="shared" si="15"/>
        <v>-7.5999999999999472</v>
      </c>
      <c r="P139" s="22">
        <f t="shared" si="16"/>
        <v>2.0000010908997865</v>
      </c>
      <c r="Q139" s="22">
        <f t="shared" si="17"/>
        <v>2.0000010908997865</v>
      </c>
      <c r="R139" s="22">
        <f t="shared" si="18"/>
        <v>2.0000010908997865</v>
      </c>
      <c r="S139" s="22">
        <f t="shared" si="19"/>
        <v>2.0000010908997865</v>
      </c>
      <c r="T139" s="22"/>
      <c r="U139" s="22"/>
      <c r="V139" s="22"/>
      <c r="Z139">
        <f>Z138+X$7</f>
        <v>10.399999999999981</v>
      </c>
      <c r="AA139" s="32">
        <f>IF($D$4=0,0,$D$4+LOG([1]!alfa($Z139,$J$5,$L$5:$S$5,COUNT($L$5:$S$5)))+AA$43*LOG([1]!alfa($Z139,$J$6,$L$6:$S$6,COUNT($L$6:$S$6))))</f>
        <v>0</v>
      </c>
      <c r="AB139" s="32">
        <f>IF($D$5=0,0,$D$5+LOG([1]!alfa($Z139,$J$5,$L$5:$S$5,COUNT($L$5:$S$5)))+AB$43*LOG([1]!alfa($Z139,$J$6,$L$6:$S$6,COUNT($L$6:$S$6))))</f>
        <v>0</v>
      </c>
      <c r="AC139" s="32">
        <f>IF($D$6=0,0,$D$6+LOG([1]!alfa($Z139,$J$5,$L$5:$S$5,COUNT($L$5:$S$5)))+AC$43*LOG([1]!alfa($Z139,$J$6,$L$6:$S$6,COUNT($L$6:$S$6))))</f>
        <v>0</v>
      </c>
      <c r="AD139" s="32">
        <f>IF($D$7=0,0,$D$7+LOG([1]!alfa($Z139,$J$5,$L$5:$S$5,COUNT($L$5:$S$5)))+AD$43*LOG([1]!alfa($Z139,$J$6,$L$6:$S$6,COUNT($L$6:$S$6))))</f>
        <v>0</v>
      </c>
      <c r="AE139" s="32">
        <f>IF($D$8=0,0,$D$8+LOG([1]!alfa($Z139,$J$5,$L$5:$S$5,COUNT($L$5:$S$5)))+AE$43*LOG([1]!alfa($Z139,$J$6,$L$6:$S$6,COUNT($L$6:$S$6))))</f>
        <v>0</v>
      </c>
      <c r="AF139" s="32">
        <f>IF($D$9=0,0,$D$9+LOG([1]!alfa($Z139,$J$5,$L$5:$S$5,COUNT($L$5:$S$5)))+AF$43*LOG([1]!alfa($Z139,$J$6,$L$6:$S$6,COUNT($L$6:$S$6))))</f>
        <v>0</v>
      </c>
    </row>
    <row r="140" spans="1:32" x14ac:dyDescent="0.25">
      <c r="A140" s="1">
        <f>IF(A139+E$10&gt;1,0,A139+E$10)</f>
        <v>-7.5499999999999456</v>
      </c>
      <c r="B140" s="20">
        <f t="shared" si="11"/>
        <v>2.8183829312647972E-8</v>
      </c>
      <c r="C140" s="20">
        <f>[1]!alfamlog($A140,C$50,$C$4:$C$9,COUNT($D$4:$D$9))*I$10</f>
        <v>1</v>
      </c>
      <c r="D140" s="20">
        <f>[1]!alfamlog($A140,D$50,$C$4:$C$9,COUNT($D$4:$D$9))*J$10</f>
        <v>0</v>
      </c>
      <c r="E140" s="20">
        <f>[1]!alfamlog($A140,E$50,$C$4:$C$9,COUNT($D$4:$D$9))*K$10</f>
        <v>0</v>
      </c>
      <c r="F140" s="20">
        <f>[1]!alfamlog($A140,F$50,$C$4:$C$9,COUNT($D$4:$D$9))*L$10</f>
        <v>0</v>
      </c>
      <c r="G140" s="20">
        <f>[1]!alfamlog($A140,G$50,$C$4:$C$9,COUNT($D$4:$D$9))*M$10</f>
        <v>0</v>
      </c>
      <c r="H140" s="20">
        <f>[1]!alfamlog($A140,H$50,$C$4:$C$9,COUNT($D$4:$D$9))*N$10</f>
        <v>0</v>
      </c>
      <c r="I140" s="20">
        <f>[1]!alfamlog($A140,I$50,$C$4:$C$9,COUNT($D$4:$D$9))*O$10</f>
        <v>0</v>
      </c>
      <c r="K140" s="37">
        <f>(10^L140-B140)/L$48</f>
        <v>-1.0257039595657543E-20</v>
      </c>
      <c r="L140" s="22">
        <f t="shared" si="12"/>
        <v>-7.5499999999999474</v>
      </c>
      <c r="M140" s="22">
        <f t="shared" si="13"/>
        <v>-7.5499999999999474</v>
      </c>
      <c r="N140" s="22">
        <f t="shared" si="14"/>
        <v>-7.5499999999999474</v>
      </c>
      <c r="O140" s="22">
        <f t="shared" si="15"/>
        <v>-7.5499999999999474</v>
      </c>
      <c r="P140" s="22">
        <f t="shared" si="16"/>
        <v>2.0000012240098797</v>
      </c>
      <c r="Q140" s="22">
        <f t="shared" si="17"/>
        <v>2.0000012240098797</v>
      </c>
      <c r="R140" s="22">
        <f t="shared" si="18"/>
        <v>2.0000012240098797</v>
      </c>
      <c r="S140" s="22">
        <f t="shared" si="19"/>
        <v>2.0000012240098797</v>
      </c>
      <c r="T140" s="22"/>
      <c r="U140" s="22"/>
      <c r="V140" s="22"/>
      <c r="Z140">
        <f>Z139+X$7</f>
        <v>10.49999999999998</v>
      </c>
      <c r="AA140" s="32">
        <f>IF($D$4=0,0,$D$4+LOG([1]!alfa($Z140,$J$5,$L$5:$S$5,COUNT($L$5:$S$5)))+AA$43*LOG([1]!alfa($Z140,$J$6,$L$6:$S$6,COUNT($L$6:$S$6))))</f>
        <v>0</v>
      </c>
      <c r="AB140" s="32">
        <f>IF($D$5=0,0,$D$5+LOG([1]!alfa($Z140,$J$5,$L$5:$S$5,COUNT($L$5:$S$5)))+AB$43*LOG([1]!alfa($Z140,$J$6,$L$6:$S$6,COUNT($L$6:$S$6))))</f>
        <v>0</v>
      </c>
      <c r="AC140" s="32">
        <f>IF($D$6=0,0,$D$6+LOG([1]!alfa($Z140,$J$5,$L$5:$S$5,COUNT($L$5:$S$5)))+AC$43*LOG([1]!alfa($Z140,$J$6,$L$6:$S$6,COUNT($L$6:$S$6))))</f>
        <v>0</v>
      </c>
      <c r="AD140" s="32">
        <f>IF($D$7=0,0,$D$7+LOG([1]!alfa($Z140,$J$5,$L$5:$S$5,COUNT($L$5:$S$5)))+AD$43*LOG([1]!alfa($Z140,$J$6,$L$6:$S$6,COUNT($L$6:$S$6))))</f>
        <v>0</v>
      </c>
      <c r="AE140" s="32">
        <f>IF($D$8=0,0,$D$8+LOG([1]!alfa($Z140,$J$5,$L$5:$S$5,COUNT($L$5:$S$5)))+AE$43*LOG([1]!alfa($Z140,$J$6,$L$6:$S$6,COUNT($L$6:$S$6))))</f>
        <v>0</v>
      </c>
      <c r="AF140" s="32">
        <f>IF($D$9=0,0,$D$9+LOG([1]!alfa($Z140,$J$5,$L$5:$S$5,COUNT($L$5:$S$5)))+AF$43*LOG([1]!alfa($Z140,$J$6,$L$6:$S$6,COUNT($L$6:$S$6))))</f>
        <v>0</v>
      </c>
    </row>
    <row r="141" spans="1:32" x14ac:dyDescent="0.25">
      <c r="A141" s="1">
        <f>IF(A140+E$10&gt;1,0,A140+E$10)</f>
        <v>-7.4999999999999458</v>
      </c>
      <c r="B141" s="20">
        <f t="shared" si="11"/>
        <v>3.162277660168763E-8</v>
      </c>
      <c r="C141" s="20">
        <f>[1]!alfamlog($A141,C$50,$C$4:$C$9,COUNT($D$4:$D$9))*I$10</f>
        <v>1</v>
      </c>
      <c r="D141" s="20">
        <f>[1]!alfamlog($A141,D$50,$C$4:$C$9,COUNT($D$4:$D$9))*J$10</f>
        <v>0</v>
      </c>
      <c r="E141" s="20">
        <f>[1]!alfamlog($A141,E$50,$C$4:$C$9,COUNT($D$4:$D$9))*K$10</f>
        <v>0</v>
      </c>
      <c r="F141" s="20">
        <f>[1]!alfamlog($A141,F$50,$C$4:$C$9,COUNT($D$4:$D$9))*L$10</f>
        <v>0</v>
      </c>
      <c r="G141" s="20">
        <f>[1]!alfamlog($A141,G$50,$C$4:$C$9,COUNT($D$4:$D$9))*M$10</f>
        <v>0</v>
      </c>
      <c r="H141" s="20">
        <f>[1]!alfamlog($A141,H$50,$C$4:$C$9,COUNT($D$4:$D$9))*N$10</f>
        <v>0</v>
      </c>
      <c r="I141" s="20">
        <f>[1]!alfamlog($A141,I$50,$C$4:$C$9,COUNT($D$4:$D$9))*O$10</f>
        <v>0</v>
      </c>
      <c r="K141" s="37">
        <f>(10^L141-B141)/L$48</f>
        <v>-1.1249656330721176E-20</v>
      </c>
      <c r="L141" s="22">
        <f t="shared" si="12"/>
        <v>-7.4999999999999476</v>
      </c>
      <c r="M141" s="22">
        <f t="shared" si="13"/>
        <v>-7.4999999999999476</v>
      </c>
      <c r="N141" s="22">
        <f t="shared" si="14"/>
        <v>-7.4999999999999476</v>
      </c>
      <c r="O141" s="22">
        <f t="shared" si="15"/>
        <v>-7.4999999999999476</v>
      </c>
      <c r="P141" s="22">
        <f t="shared" si="16"/>
        <v>2.0000013733619095</v>
      </c>
      <c r="Q141" s="22">
        <f t="shared" si="17"/>
        <v>2.0000013733619095</v>
      </c>
      <c r="R141" s="22">
        <f t="shared" si="18"/>
        <v>2.0000013733619095</v>
      </c>
      <c r="S141" s="22">
        <f t="shared" si="19"/>
        <v>2.0000013733619095</v>
      </c>
      <c r="T141" s="22"/>
      <c r="U141" s="22"/>
      <c r="V141" s="22"/>
      <c r="Z141">
        <f>Z140+X$7</f>
        <v>10.59999999999998</v>
      </c>
      <c r="AA141" s="32">
        <f>IF($D$4=0,0,$D$4+LOG([1]!alfa($Z141,$J$5,$L$5:$S$5,COUNT($L$5:$S$5)))+AA$43*LOG([1]!alfa($Z141,$J$6,$L$6:$S$6,COUNT($L$6:$S$6))))</f>
        <v>0</v>
      </c>
      <c r="AB141" s="32">
        <f>IF($D$5=0,0,$D$5+LOG([1]!alfa($Z141,$J$5,$L$5:$S$5,COUNT($L$5:$S$5)))+AB$43*LOG([1]!alfa($Z141,$J$6,$L$6:$S$6,COUNT($L$6:$S$6))))</f>
        <v>0</v>
      </c>
      <c r="AC141" s="32">
        <f>IF($D$6=0,0,$D$6+LOG([1]!alfa($Z141,$J$5,$L$5:$S$5,COUNT($L$5:$S$5)))+AC$43*LOG([1]!alfa($Z141,$J$6,$L$6:$S$6,COUNT($L$6:$S$6))))</f>
        <v>0</v>
      </c>
      <c r="AD141" s="32">
        <f>IF($D$7=0,0,$D$7+LOG([1]!alfa($Z141,$J$5,$L$5:$S$5,COUNT($L$5:$S$5)))+AD$43*LOG([1]!alfa($Z141,$J$6,$L$6:$S$6,COUNT($L$6:$S$6))))</f>
        <v>0</v>
      </c>
      <c r="AE141" s="32">
        <f>IF($D$8=0,0,$D$8+LOG([1]!alfa($Z141,$J$5,$L$5:$S$5,COUNT($L$5:$S$5)))+AE$43*LOG([1]!alfa($Z141,$J$6,$L$6:$S$6,COUNT($L$6:$S$6))))</f>
        <v>0</v>
      </c>
      <c r="AF141" s="32">
        <f>IF($D$9=0,0,$D$9+LOG([1]!alfa($Z141,$J$5,$L$5:$S$5,COUNT($L$5:$S$5)))+AF$43*LOG([1]!alfa($Z141,$J$6,$L$6:$S$6,COUNT($L$6:$S$6))))</f>
        <v>0</v>
      </c>
    </row>
    <row r="142" spans="1:32" x14ac:dyDescent="0.25">
      <c r="A142" s="1">
        <f>IF(A141+E$10&gt;1,0,A141+E$10)</f>
        <v>-7.449999999999946</v>
      </c>
      <c r="B142" s="20">
        <f t="shared" si="11"/>
        <v>3.5481338923361959E-8</v>
      </c>
      <c r="C142" s="20">
        <f>[1]!alfamlog($A142,C$50,$C$4:$C$9,COUNT($D$4:$D$9))*I$10</f>
        <v>1</v>
      </c>
      <c r="D142" s="20">
        <f>[1]!alfamlog($A142,D$50,$C$4:$C$9,COUNT($D$4:$D$9))*J$10</f>
        <v>0</v>
      </c>
      <c r="E142" s="20">
        <f>[1]!alfamlog($A142,E$50,$C$4:$C$9,COUNT($D$4:$D$9))*K$10</f>
        <v>0</v>
      </c>
      <c r="F142" s="20">
        <f>[1]!alfamlog($A142,F$50,$C$4:$C$9,COUNT($D$4:$D$9))*L$10</f>
        <v>0</v>
      </c>
      <c r="G142" s="20">
        <f>[1]!alfamlog($A142,G$50,$C$4:$C$9,COUNT($D$4:$D$9))*M$10</f>
        <v>0</v>
      </c>
      <c r="H142" s="20">
        <f>[1]!alfamlog($A142,H$50,$C$4:$C$9,COUNT($D$4:$D$9))*N$10</f>
        <v>0</v>
      </c>
      <c r="I142" s="20">
        <f>[1]!alfamlog($A142,I$50,$C$4:$C$9,COUNT($D$4:$D$9))*O$10</f>
        <v>0</v>
      </c>
      <c r="K142" s="37">
        <f>(10^L142-B142)/L$48</f>
        <v>0</v>
      </c>
      <c r="L142" s="22">
        <f t="shared" si="12"/>
        <v>-7.449999999999946</v>
      </c>
      <c r="M142" s="22">
        <f t="shared" si="13"/>
        <v>-7.449999999999946</v>
      </c>
      <c r="N142" s="22">
        <f t="shared" si="14"/>
        <v>-7.449999999999946</v>
      </c>
      <c r="O142" s="22">
        <f t="shared" si="15"/>
        <v>-7.449999999999946</v>
      </c>
      <c r="P142" s="22">
        <f t="shared" si="16"/>
        <v>2.0000015409377041</v>
      </c>
      <c r="Q142" s="22">
        <f t="shared" si="17"/>
        <v>2.0000015409377041</v>
      </c>
      <c r="R142" s="22">
        <f t="shared" si="18"/>
        <v>2.0000015409377041</v>
      </c>
      <c r="S142" s="22">
        <f t="shared" si="19"/>
        <v>2.0000015409377041</v>
      </c>
      <c r="T142" s="22"/>
      <c r="U142" s="22"/>
      <c r="V142" s="22"/>
      <c r="Z142">
        <f>Z141+X$7</f>
        <v>10.69999999999998</v>
      </c>
      <c r="AA142" s="32">
        <f>IF($D$4=0,0,$D$4+LOG([1]!alfa($Z142,$J$5,$L$5:$S$5,COUNT($L$5:$S$5)))+AA$43*LOG([1]!alfa($Z142,$J$6,$L$6:$S$6,COUNT($L$6:$S$6))))</f>
        <v>0</v>
      </c>
      <c r="AB142" s="32">
        <f>IF($D$5=0,0,$D$5+LOG([1]!alfa($Z142,$J$5,$L$5:$S$5,COUNT($L$5:$S$5)))+AB$43*LOG([1]!alfa($Z142,$J$6,$L$6:$S$6,COUNT($L$6:$S$6))))</f>
        <v>0</v>
      </c>
      <c r="AC142" s="32">
        <f>IF($D$6=0,0,$D$6+LOG([1]!alfa($Z142,$J$5,$L$5:$S$5,COUNT($L$5:$S$5)))+AC$43*LOG([1]!alfa($Z142,$J$6,$L$6:$S$6,COUNT($L$6:$S$6))))</f>
        <v>0</v>
      </c>
      <c r="AD142" s="32">
        <f>IF($D$7=0,0,$D$7+LOG([1]!alfa($Z142,$J$5,$L$5:$S$5,COUNT($L$5:$S$5)))+AD$43*LOG([1]!alfa($Z142,$J$6,$L$6:$S$6,COUNT($L$6:$S$6))))</f>
        <v>0</v>
      </c>
      <c r="AE142" s="32">
        <f>IF($D$8=0,0,$D$8+LOG([1]!alfa($Z142,$J$5,$L$5:$S$5,COUNT($L$5:$S$5)))+AE$43*LOG([1]!alfa($Z142,$J$6,$L$6:$S$6,COUNT($L$6:$S$6))))</f>
        <v>0</v>
      </c>
      <c r="AF142" s="32">
        <f>IF($D$9=0,0,$D$9+LOG([1]!alfa($Z142,$J$5,$L$5:$S$5,COUNT($L$5:$S$5)))+AF$43*LOG([1]!alfa($Z142,$J$6,$L$6:$S$6,COUNT($L$6:$S$6))))</f>
        <v>0</v>
      </c>
    </row>
    <row r="143" spans="1:32" x14ac:dyDescent="0.25">
      <c r="A143" s="1">
        <f>IF(A142+E$10&gt;1,0,A142+E$10)</f>
        <v>-7.3999999999999462</v>
      </c>
      <c r="B143" s="20">
        <f t="shared" si="11"/>
        <v>3.9810717055354659E-8</v>
      </c>
      <c r="C143" s="20">
        <f>[1]!alfamlog($A143,C$50,$C$4:$C$9,COUNT($D$4:$D$9))*I$10</f>
        <v>1</v>
      </c>
      <c r="D143" s="20">
        <f>[1]!alfamlog($A143,D$50,$C$4:$C$9,COUNT($D$4:$D$9))*J$10</f>
        <v>0</v>
      </c>
      <c r="E143" s="20">
        <f>[1]!alfamlog($A143,E$50,$C$4:$C$9,COUNT($D$4:$D$9))*K$10</f>
        <v>0</v>
      </c>
      <c r="F143" s="20">
        <f>[1]!alfamlog($A143,F$50,$C$4:$C$9,COUNT($D$4:$D$9))*L$10</f>
        <v>0</v>
      </c>
      <c r="G143" s="20">
        <f>[1]!alfamlog($A143,G$50,$C$4:$C$9,COUNT($D$4:$D$9))*M$10</f>
        <v>0</v>
      </c>
      <c r="H143" s="20">
        <f>[1]!alfamlog($A143,H$50,$C$4:$C$9,COUNT($D$4:$D$9))*N$10</f>
        <v>0</v>
      </c>
      <c r="I143" s="20">
        <f>[1]!alfamlog($A143,I$50,$C$4:$C$9,COUNT($D$4:$D$9))*O$10</f>
        <v>0</v>
      </c>
      <c r="K143" s="37">
        <f>(10^L143-B143)/L$48</f>
        <v>0</v>
      </c>
      <c r="L143" s="22">
        <f t="shared" si="12"/>
        <v>-7.3999999999999462</v>
      </c>
      <c r="M143" s="22">
        <f t="shared" si="13"/>
        <v>-7.3999999999999462</v>
      </c>
      <c r="N143" s="22">
        <f t="shared" si="14"/>
        <v>-7.3999999999999462</v>
      </c>
      <c r="O143" s="22">
        <f t="shared" si="15"/>
        <v>-7.3999999999999462</v>
      </c>
      <c r="P143" s="22">
        <f t="shared" si="16"/>
        <v>2.0000017289609153</v>
      </c>
      <c r="Q143" s="22">
        <f t="shared" si="17"/>
        <v>2.0000017289609153</v>
      </c>
      <c r="R143" s="22">
        <f t="shared" si="18"/>
        <v>2.0000017289609153</v>
      </c>
      <c r="S143" s="22">
        <f t="shared" si="19"/>
        <v>2.0000017289609153</v>
      </c>
      <c r="T143" s="22"/>
      <c r="U143" s="22"/>
      <c r="V143" s="22"/>
      <c r="Z143">
        <f>Z142+X$7</f>
        <v>10.799999999999979</v>
      </c>
      <c r="AA143" s="32">
        <f>IF($D$4=0,0,$D$4+LOG([1]!alfa($Z143,$J$5,$L$5:$S$5,COUNT($L$5:$S$5)))+AA$43*LOG([1]!alfa($Z143,$J$6,$L$6:$S$6,COUNT($L$6:$S$6))))</f>
        <v>0</v>
      </c>
      <c r="AB143" s="32">
        <f>IF($D$5=0,0,$D$5+LOG([1]!alfa($Z143,$J$5,$L$5:$S$5,COUNT($L$5:$S$5)))+AB$43*LOG([1]!alfa($Z143,$J$6,$L$6:$S$6,COUNT($L$6:$S$6))))</f>
        <v>0</v>
      </c>
      <c r="AC143" s="32">
        <f>IF($D$6=0,0,$D$6+LOG([1]!alfa($Z143,$J$5,$L$5:$S$5,COUNT($L$5:$S$5)))+AC$43*LOG([1]!alfa($Z143,$J$6,$L$6:$S$6,COUNT($L$6:$S$6))))</f>
        <v>0</v>
      </c>
      <c r="AD143" s="32">
        <f>IF($D$7=0,0,$D$7+LOG([1]!alfa($Z143,$J$5,$L$5:$S$5,COUNT($L$5:$S$5)))+AD$43*LOG([1]!alfa($Z143,$J$6,$L$6:$S$6,COUNT($L$6:$S$6))))</f>
        <v>0</v>
      </c>
      <c r="AE143" s="32">
        <f>IF($D$8=0,0,$D$8+LOG([1]!alfa($Z143,$J$5,$L$5:$S$5,COUNT($L$5:$S$5)))+AE$43*LOG([1]!alfa($Z143,$J$6,$L$6:$S$6,COUNT($L$6:$S$6))))</f>
        <v>0</v>
      </c>
      <c r="AF143" s="32">
        <f>IF($D$9=0,0,$D$9+LOG([1]!alfa($Z143,$J$5,$L$5:$S$5,COUNT($L$5:$S$5)))+AF$43*LOG([1]!alfa($Z143,$J$6,$L$6:$S$6,COUNT($L$6:$S$6))))</f>
        <v>0</v>
      </c>
    </row>
    <row r="144" spans="1:32" x14ac:dyDescent="0.25">
      <c r="A144" s="1">
        <f>IF(A143+E$10&gt;1,0,A143+E$10)</f>
        <v>-7.3499999999999464</v>
      </c>
      <c r="B144" s="20">
        <f t="shared" si="11"/>
        <v>4.4668359215101832E-8</v>
      </c>
      <c r="C144" s="20">
        <f>[1]!alfamlog($A144,C$50,$C$4:$C$9,COUNT($D$4:$D$9))*I$10</f>
        <v>1</v>
      </c>
      <c r="D144" s="20">
        <f>[1]!alfamlog($A144,D$50,$C$4:$C$9,COUNT($D$4:$D$9))*J$10</f>
        <v>0</v>
      </c>
      <c r="E144" s="20">
        <f>[1]!alfamlog($A144,E$50,$C$4:$C$9,COUNT($D$4:$D$9))*K$10</f>
        <v>0</v>
      </c>
      <c r="F144" s="20">
        <f>[1]!alfamlog($A144,F$50,$C$4:$C$9,COUNT($D$4:$D$9))*L$10</f>
        <v>0</v>
      </c>
      <c r="G144" s="20">
        <f>[1]!alfamlog($A144,G$50,$C$4:$C$9,COUNT($D$4:$D$9))*M$10</f>
        <v>0</v>
      </c>
      <c r="H144" s="20">
        <f>[1]!alfamlog($A144,H$50,$C$4:$C$9,COUNT($D$4:$D$9))*N$10</f>
        <v>0</v>
      </c>
      <c r="I144" s="20">
        <f>[1]!alfamlog($A144,I$50,$C$4:$C$9,COUNT($D$4:$D$9))*O$10</f>
        <v>0</v>
      </c>
      <c r="K144" s="37">
        <f>(10^L144-B144)/L$48</f>
        <v>0</v>
      </c>
      <c r="L144" s="22">
        <f t="shared" si="12"/>
        <v>-7.3499999999999464</v>
      </c>
      <c r="M144" s="22">
        <f t="shared" si="13"/>
        <v>-7.3499999999999464</v>
      </c>
      <c r="N144" s="22">
        <f t="shared" si="14"/>
        <v>-7.3499999999999464</v>
      </c>
      <c r="O144" s="22">
        <f t="shared" si="15"/>
        <v>-7.3499999999999464</v>
      </c>
      <c r="P144" s="22">
        <f t="shared" si="16"/>
        <v>2.0000019399265248</v>
      </c>
      <c r="Q144" s="22">
        <f t="shared" si="17"/>
        <v>2.0000019399265248</v>
      </c>
      <c r="R144" s="22">
        <f t="shared" si="18"/>
        <v>2.0000019399265248</v>
      </c>
      <c r="S144" s="22">
        <f t="shared" si="19"/>
        <v>2.0000019399265248</v>
      </c>
      <c r="T144" s="22"/>
      <c r="U144" s="22"/>
      <c r="V144" s="22"/>
      <c r="Z144">
        <f>Z143+X$7</f>
        <v>10.899999999999979</v>
      </c>
      <c r="AA144" s="32">
        <f>IF($D$4=0,0,$D$4+LOG([1]!alfa($Z144,$J$5,$L$5:$S$5,COUNT($L$5:$S$5)))+AA$43*LOG([1]!alfa($Z144,$J$6,$L$6:$S$6,COUNT($L$6:$S$6))))</f>
        <v>0</v>
      </c>
      <c r="AB144" s="32">
        <f>IF($D$5=0,0,$D$5+LOG([1]!alfa($Z144,$J$5,$L$5:$S$5,COUNT($L$5:$S$5)))+AB$43*LOG([1]!alfa($Z144,$J$6,$L$6:$S$6,COUNT($L$6:$S$6))))</f>
        <v>0</v>
      </c>
      <c r="AC144" s="32">
        <f>IF($D$6=0,0,$D$6+LOG([1]!alfa($Z144,$J$5,$L$5:$S$5,COUNT($L$5:$S$5)))+AC$43*LOG([1]!alfa($Z144,$J$6,$L$6:$S$6,COUNT($L$6:$S$6))))</f>
        <v>0</v>
      </c>
      <c r="AD144" s="32">
        <f>IF($D$7=0,0,$D$7+LOG([1]!alfa($Z144,$J$5,$L$5:$S$5,COUNT($L$5:$S$5)))+AD$43*LOG([1]!alfa($Z144,$J$6,$L$6:$S$6,COUNT($L$6:$S$6))))</f>
        <v>0</v>
      </c>
      <c r="AE144" s="32">
        <f>IF($D$8=0,0,$D$8+LOG([1]!alfa($Z144,$J$5,$L$5:$S$5,COUNT($L$5:$S$5)))+AE$43*LOG([1]!alfa($Z144,$J$6,$L$6:$S$6,COUNT($L$6:$S$6))))</f>
        <v>0</v>
      </c>
      <c r="AF144" s="32">
        <f>IF($D$9=0,0,$D$9+LOG([1]!alfa($Z144,$J$5,$L$5:$S$5,COUNT($L$5:$S$5)))+AF$43*LOG([1]!alfa($Z144,$J$6,$L$6:$S$6,COUNT($L$6:$S$6))))</f>
        <v>0</v>
      </c>
    </row>
    <row r="145" spans="1:32" x14ac:dyDescent="0.25">
      <c r="A145" s="1">
        <f>IF(A144+E$10&gt;1,0,A144+E$10)</f>
        <v>-7.2999999999999465</v>
      </c>
      <c r="B145" s="20">
        <f t="shared" si="11"/>
        <v>5.0118723362733397E-8</v>
      </c>
      <c r="C145" s="20">
        <f>[1]!alfamlog($A145,C$50,$C$4:$C$9,COUNT($D$4:$D$9))*I$10</f>
        <v>1</v>
      </c>
      <c r="D145" s="20">
        <f>[1]!alfamlog($A145,D$50,$C$4:$C$9,COUNT($D$4:$D$9))*J$10</f>
        <v>0</v>
      </c>
      <c r="E145" s="20">
        <f>[1]!alfamlog($A145,E$50,$C$4:$C$9,COUNT($D$4:$D$9))*K$10</f>
        <v>0</v>
      </c>
      <c r="F145" s="20">
        <f>[1]!alfamlog($A145,F$50,$C$4:$C$9,COUNT($D$4:$D$9))*L$10</f>
        <v>0</v>
      </c>
      <c r="G145" s="20">
        <f>[1]!alfamlog($A145,G$50,$C$4:$C$9,COUNT($D$4:$D$9))*M$10</f>
        <v>0</v>
      </c>
      <c r="H145" s="20">
        <f>[1]!alfamlog($A145,H$50,$C$4:$C$9,COUNT($D$4:$D$9))*N$10</f>
        <v>0</v>
      </c>
      <c r="I145" s="20">
        <f>[1]!alfamlog($A145,I$50,$C$4:$C$9,COUNT($D$4:$D$9))*O$10</f>
        <v>0</v>
      </c>
      <c r="K145" s="37">
        <f>(10^L145-B145)/L$48</f>
        <v>0</v>
      </c>
      <c r="L145" s="22">
        <f t="shared" si="12"/>
        <v>-7.2999999999999465</v>
      </c>
      <c r="M145" s="22">
        <f t="shared" si="13"/>
        <v>-7.2999999999999465</v>
      </c>
      <c r="N145" s="22">
        <f t="shared" si="14"/>
        <v>-7.2999999999999465</v>
      </c>
      <c r="O145" s="22">
        <f t="shared" si="15"/>
        <v>-7.2999999999999465</v>
      </c>
      <c r="P145" s="22">
        <f t="shared" si="16"/>
        <v>2.000002176633954</v>
      </c>
      <c r="Q145" s="22">
        <f t="shared" si="17"/>
        <v>2.000002176633954</v>
      </c>
      <c r="R145" s="22">
        <f t="shared" si="18"/>
        <v>2.000002176633954</v>
      </c>
      <c r="S145" s="22">
        <f t="shared" si="19"/>
        <v>2.000002176633954</v>
      </c>
      <c r="T145" s="22"/>
      <c r="U145" s="22"/>
      <c r="V145" s="22"/>
      <c r="Z145">
        <f>Z144+X$7</f>
        <v>10.999999999999979</v>
      </c>
      <c r="AA145" s="32">
        <f>IF($D$4=0,0,$D$4+LOG([1]!alfa($Z145,$J$5,$L$5:$S$5,COUNT($L$5:$S$5)))+AA$43*LOG([1]!alfa($Z145,$J$6,$L$6:$S$6,COUNT($L$6:$S$6))))</f>
        <v>0</v>
      </c>
      <c r="AB145" s="32">
        <f>IF($D$5=0,0,$D$5+LOG([1]!alfa($Z145,$J$5,$L$5:$S$5,COUNT($L$5:$S$5)))+AB$43*LOG([1]!alfa($Z145,$J$6,$L$6:$S$6,COUNT($L$6:$S$6))))</f>
        <v>0</v>
      </c>
      <c r="AC145" s="32">
        <f>IF($D$6=0,0,$D$6+LOG([1]!alfa($Z145,$J$5,$L$5:$S$5,COUNT($L$5:$S$5)))+AC$43*LOG([1]!alfa($Z145,$J$6,$L$6:$S$6,COUNT($L$6:$S$6))))</f>
        <v>0</v>
      </c>
      <c r="AD145" s="32">
        <f>IF($D$7=0,0,$D$7+LOG([1]!alfa($Z145,$J$5,$L$5:$S$5,COUNT($L$5:$S$5)))+AD$43*LOG([1]!alfa($Z145,$J$6,$L$6:$S$6,COUNT($L$6:$S$6))))</f>
        <v>0</v>
      </c>
      <c r="AE145" s="32">
        <f>IF($D$8=0,0,$D$8+LOG([1]!alfa($Z145,$J$5,$L$5:$S$5,COUNT($L$5:$S$5)))+AE$43*LOG([1]!alfa($Z145,$J$6,$L$6:$S$6,COUNT($L$6:$S$6))))</f>
        <v>0</v>
      </c>
      <c r="AF145" s="32">
        <f>IF($D$9=0,0,$D$9+LOG([1]!alfa($Z145,$J$5,$L$5:$S$5,COUNT($L$5:$S$5)))+AF$43*LOG([1]!alfa($Z145,$J$6,$L$6:$S$6,COUNT($L$6:$S$6))))</f>
        <v>0</v>
      </c>
    </row>
    <row r="146" spans="1:32" x14ac:dyDescent="0.25">
      <c r="A146" s="1">
        <f>IF(A145+E$10&gt;1,0,A145+E$10)</f>
        <v>-7.2499999999999467</v>
      </c>
      <c r="B146" s="20">
        <f t="shared" si="11"/>
        <v>5.62341325190418E-8</v>
      </c>
      <c r="C146" s="20">
        <f>[1]!alfamlog($A146,C$50,$C$4:$C$9,COUNT($D$4:$D$9))*I$10</f>
        <v>1</v>
      </c>
      <c r="D146" s="20">
        <f>[1]!alfamlog($A146,D$50,$C$4:$C$9,COUNT($D$4:$D$9))*J$10</f>
        <v>0</v>
      </c>
      <c r="E146" s="20">
        <f>[1]!alfamlog($A146,E$50,$C$4:$C$9,COUNT($D$4:$D$9))*K$10</f>
        <v>0</v>
      </c>
      <c r="F146" s="20">
        <f>[1]!alfamlog($A146,F$50,$C$4:$C$9,COUNT($D$4:$D$9))*L$10</f>
        <v>0</v>
      </c>
      <c r="G146" s="20">
        <f>[1]!alfamlog($A146,G$50,$C$4:$C$9,COUNT($D$4:$D$9))*M$10</f>
        <v>0</v>
      </c>
      <c r="H146" s="20">
        <f>[1]!alfamlog($A146,H$50,$C$4:$C$9,COUNT($D$4:$D$9))*N$10</f>
        <v>0</v>
      </c>
      <c r="I146" s="20">
        <f>[1]!alfamlog($A146,I$50,$C$4:$C$9,COUNT($D$4:$D$9))*O$10</f>
        <v>0</v>
      </c>
      <c r="K146" s="37">
        <f>(10^L146-B146)/L$48</f>
        <v>0</v>
      </c>
      <c r="L146" s="22">
        <f t="shared" si="12"/>
        <v>-7.2499999999999467</v>
      </c>
      <c r="M146" s="22">
        <f t="shared" si="13"/>
        <v>-7.2499999999999467</v>
      </c>
      <c r="N146" s="22">
        <f t="shared" si="14"/>
        <v>-7.2499999999999467</v>
      </c>
      <c r="O146" s="22">
        <f t="shared" si="15"/>
        <v>-7.2499999999999467</v>
      </c>
      <c r="P146" s="22">
        <f t="shared" si="16"/>
        <v>2.0000024422242118</v>
      </c>
      <c r="Q146" s="22">
        <f t="shared" si="17"/>
        <v>2.0000024422242118</v>
      </c>
      <c r="R146" s="22">
        <f t="shared" si="18"/>
        <v>2.0000024422242118</v>
      </c>
      <c r="S146" s="22">
        <f t="shared" si="19"/>
        <v>2.0000024422242118</v>
      </c>
      <c r="T146" s="22"/>
      <c r="U146" s="22"/>
      <c r="V146" s="22"/>
      <c r="Z146">
        <f>Z145+X$7</f>
        <v>11.099999999999978</v>
      </c>
      <c r="AA146" s="32">
        <f>IF($D$4=0,0,$D$4+LOG([1]!alfa($Z146,$J$5,$L$5:$S$5,COUNT($L$5:$S$5)))+AA$43*LOG([1]!alfa($Z146,$J$6,$L$6:$S$6,COUNT($L$6:$S$6))))</f>
        <v>0</v>
      </c>
      <c r="AB146" s="32">
        <f>IF($D$5=0,0,$D$5+LOG([1]!alfa($Z146,$J$5,$L$5:$S$5,COUNT($L$5:$S$5)))+AB$43*LOG([1]!alfa($Z146,$J$6,$L$6:$S$6,COUNT($L$6:$S$6))))</f>
        <v>0</v>
      </c>
      <c r="AC146" s="32">
        <f>IF($D$6=0,0,$D$6+LOG([1]!alfa($Z146,$J$5,$L$5:$S$5,COUNT($L$5:$S$5)))+AC$43*LOG([1]!alfa($Z146,$J$6,$L$6:$S$6,COUNT($L$6:$S$6))))</f>
        <v>0</v>
      </c>
      <c r="AD146" s="32">
        <f>IF($D$7=0,0,$D$7+LOG([1]!alfa($Z146,$J$5,$L$5:$S$5,COUNT($L$5:$S$5)))+AD$43*LOG([1]!alfa($Z146,$J$6,$L$6:$S$6,COUNT($L$6:$S$6))))</f>
        <v>0</v>
      </c>
      <c r="AE146" s="32">
        <f>IF($D$8=0,0,$D$8+LOG([1]!alfa($Z146,$J$5,$L$5:$S$5,COUNT($L$5:$S$5)))+AE$43*LOG([1]!alfa($Z146,$J$6,$L$6:$S$6,COUNT($L$6:$S$6))))</f>
        <v>0</v>
      </c>
      <c r="AF146" s="32">
        <f>IF($D$9=0,0,$D$9+LOG([1]!alfa($Z146,$J$5,$L$5:$S$5,COUNT($L$5:$S$5)))+AF$43*LOG([1]!alfa($Z146,$J$6,$L$6:$S$6,COUNT($L$6:$S$6))))</f>
        <v>0</v>
      </c>
    </row>
    <row r="147" spans="1:32" x14ac:dyDescent="0.25">
      <c r="A147" s="1">
        <f>IF(A146+E$10&gt;1,0,A146+E$10)</f>
        <v>-7.1999999999999469</v>
      </c>
      <c r="B147" s="20">
        <f t="shared" si="11"/>
        <v>6.3095734448027026E-8</v>
      </c>
      <c r="C147" s="20">
        <f>[1]!alfamlog($A147,C$50,$C$4:$C$9,COUNT($D$4:$D$9))*I$10</f>
        <v>1</v>
      </c>
      <c r="D147" s="20">
        <f>[1]!alfamlog($A147,D$50,$C$4:$C$9,COUNT($D$4:$D$9))*J$10</f>
        <v>0</v>
      </c>
      <c r="E147" s="20">
        <f>[1]!alfamlog($A147,E$50,$C$4:$C$9,COUNT($D$4:$D$9))*K$10</f>
        <v>0</v>
      </c>
      <c r="F147" s="20">
        <f>[1]!alfamlog($A147,F$50,$C$4:$C$9,COUNT($D$4:$D$9))*L$10</f>
        <v>0</v>
      </c>
      <c r="G147" s="20">
        <f>[1]!alfamlog($A147,G$50,$C$4:$C$9,COUNT($D$4:$D$9))*M$10</f>
        <v>0</v>
      </c>
      <c r="H147" s="20">
        <f>[1]!alfamlog($A147,H$50,$C$4:$C$9,COUNT($D$4:$D$9))*N$10</f>
        <v>0</v>
      </c>
      <c r="I147" s="20">
        <f>[1]!alfamlog($A147,I$50,$C$4:$C$9,COUNT($D$4:$D$9))*O$10</f>
        <v>0</v>
      </c>
      <c r="K147" s="37">
        <f>(10^L147-B147)/L$48</f>
        <v>0</v>
      </c>
      <c r="L147" s="22">
        <f t="shared" si="12"/>
        <v>-7.1999999999999469</v>
      </c>
      <c r="M147" s="22">
        <f t="shared" si="13"/>
        <v>-7.1999999999999469</v>
      </c>
      <c r="N147" s="22">
        <f t="shared" si="14"/>
        <v>-7.1999999999999469</v>
      </c>
      <c r="O147" s="22">
        <f t="shared" si="15"/>
        <v>-7.1999999999999469</v>
      </c>
      <c r="P147" s="22">
        <f t="shared" si="16"/>
        <v>2.000002740221575</v>
      </c>
      <c r="Q147" s="22">
        <f t="shared" si="17"/>
        <v>2.000002740221575</v>
      </c>
      <c r="R147" s="22">
        <f t="shared" si="18"/>
        <v>2.000002740221575</v>
      </c>
      <c r="S147" s="22">
        <f t="shared" si="19"/>
        <v>2.000002740221575</v>
      </c>
      <c r="T147" s="22"/>
      <c r="U147" s="22"/>
      <c r="V147" s="22"/>
      <c r="Z147">
        <f>Z146+X$7</f>
        <v>11.199999999999978</v>
      </c>
      <c r="AA147" s="32">
        <f>IF($D$4=0,0,$D$4+LOG([1]!alfa($Z147,$J$5,$L$5:$S$5,COUNT($L$5:$S$5)))+AA$43*LOG([1]!alfa($Z147,$J$6,$L$6:$S$6,COUNT($L$6:$S$6))))</f>
        <v>0</v>
      </c>
      <c r="AB147" s="32">
        <f>IF($D$5=0,0,$D$5+LOG([1]!alfa($Z147,$J$5,$L$5:$S$5,COUNT($L$5:$S$5)))+AB$43*LOG([1]!alfa($Z147,$J$6,$L$6:$S$6,COUNT($L$6:$S$6))))</f>
        <v>0</v>
      </c>
      <c r="AC147" s="32">
        <f>IF($D$6=0,0,$D$6+LOG([1]!alfa($Z147,$J$5,$L$5:$S$5,COUNT($L$5:$S$5)))+AC$43*LOG([1]!alfa($Z147,$J$6,$L$6:$S$6,COUNT($L$6:$S$6))))</f>
        <v>0</v>
      </c>
      <c r="AD147" s="32">
        <f>IF($D$7=0,0,$D$7+LOG([1]!alfa($Z147,$J$5,$L$5:$S$5,COUNT($L$5:$S$5)))+AD$43*LOG([1]!alfa($Z147,$J$6,$L$6:$S$6,COUNT($L$6:$S$6))))</f>
        <v>0</v>
      </c>
      <c r="AE147" s="32">
        <f>IF($D$8=0,0,$D$8+LOG([1]!alfa($Z147,$J$5,$L$5:$S$5,COUNT($L$5:$S$5)))+AE$43*LOG([1]!alfa($Z147,$J$6,$L$6:$S$6,COUNT($L$6:$S$6))))</f>
        <v>0</v>
      </c>
      <c r="AF147" s="32">
        <f>IF($D$9=0,0,$D$9+LOG([1]!alfa($Z147,$J$5,$L$5:$S$5,COUNT($L$5:$S$5)))+AF$43*LOG([1]!alfa($Z147,$J$6,$L$6:$S$6,COUNT($L$6:$S$6))))</f>
        <v>0</v>
      </c>
    </row>
    <row r="148" spans="1:32" x14ac:dyDescent="0.25">
      <c r="A148" s="1">
        <f>IF(A147+E$10&gt;1,0,A147+E$10)</f>
        <v>-7.1499999999999471</v>
      </c>
      <c r="B148" s="20">
        <f t="shared" si="11"/>
        <v>7.0794578438422398E-8</v>
      </c>
      <c r="C148" s="20">
        <f>[1]!alfamlog($A148,C$50,$C$4:$C$9,COUNT($D$4:$D$9))*I$10</f>
        <v>1</v>
      </c>
      <c r="D148" s="20">
        <f>[1]!alfamlog($A148,D$50,$C$4:$C$9,COUNT($D$4:$D$9))*J$10</f>
        <v>0</v>
      </c>
      <c r="E148" s="20">
        <f>[1]!alfamlog($A148,E$50,$C$4:$C$9,COUNT($D$4:$D$9))*K$10</f>
        <v>0</v>
      </c>
      <c r="F148" s="20">
        <f>[1]!alfamlog($A148,F$50,$C$4:$C$9,COUNT($D$4:$D$9))*L$10</f>
        <v>0</v>
      </c>
      <c r="G148" s="20">
        <f>[1]!alfamlog($A148,G$50,$C$4:$C$9,COUNT($D$4:$D$9))*M$10</f>
        <v>0</v>
      </c>
      <c r="H148" s="20">
        <f>[1]!alfamlog($A148,H$50,$C$4:$C$9,COUNT($D$4:$D$9))*N$10</f>
        <v>0</v>
      </c>
      <c r="I148" s="20">
        <f>[1]!alfamlog($A148,I$50,$C$4:$C$9,COUNT($D$4:$D$9))*O$10</f>
        <v>0</v>
      </c>
      <c r="K148" s="37">
        <f>(10^L148-B148)/L$48</f>
        <v>0</v>
      </c>
      <c r="L148" s="22">
        <f t="shared" si="12"/>
        <v>-7.1499999999999471</v>
      </c>
      <c r="M148" s="22">
        <f t="shared" si="13"/>
        <v>-7.1499999999999471</v>
      </c>
      <c r="N148" s="22">
        <f t="shared" si="14"/>
        <v>-7.1499999999999471</v>
      </c>
      <c r="O148" s="22">
        <f t="shared" si="15"/>
        <v>-7.1499999999999471</v>
      </c>
      <c r="P148" s="22">
        <f t="shared" si="16"/>
        <v>2.0000030745803596</v>
      </c>
      <c r="Q148" s="22">
        <f t="shared" si="17"/>
        <v>2.0000030745803596</v>
      </c>
      <c r="R148" s="22">
        <f t="shared" si="18"/>
        <v>2.0000030745803596</v>
      </c>
      <c r="S148" s="22">
        <f t="shared" si="19"/>
        <v>2.0000030745803596</v>
      </c>
      <c r="T148" s="22"/>
      <c r="U148" s="22"/>
      <c r="V148" s="22"/>
      <c r="Z148">
        <f>Z147+X$7</f>
        <v>11.299999999999978</v>
      </c>
      <c r="AA148" s="32">
        <f>IF($D$4=0,0,$D$4+LOG([1]!alfa($Z148,$J$5,$L$5:$S$5,COUNT($L$5:$S$5)))+AA$43*LOG([1]!alfa($Z148,$J$6,$L$6:$S$6,COUNT($L$6:$S$6))))</f>
        <v>0</v>
      </c>
      <c r="AB148" s="32">
        <f>IF($D$5=0,0,$D$5+LOG([1]!alfa($Z148,$J$5,$L$5:$S$5,COUNT($L$5:$S$5)))+AB$43*LOG([1]!alfa($Z148,$J$6,$L$6:$S$6,COUNT($L$6:$S$6))))</f>
        <v>0</v>
      </c>
      <c r="AC148" s="32">
        <f>IF($D$6=0,0,$D$6+LOG([1]!alfa($Z148,$J$5,$L$5:$S$5,COUNT($L$5:$S$5)))+AC$43*LOG([1]!alfa($Z148,$J$6,$L$6:$S$6,COUNT($L$6:$S$6))))</f>
        <v>0</v>
      </c>
      <c r="AD148" s="32">
        <f>IF($D$7=0,0,$D$7+LOG([1]!alfa($Z148,$J$5,$L$5:$S$5,COUNT($L$5:$S$5)))+AD$43*LOG([1]!alfa($Z148,$J$6,$L$6:$S$6,COUNT($L$6:$S$6))))</f>
        <v>0</v>
      </c>
      <c r="AE148" s="32">
        <f>IF($D$8=0,0,$D$8+LOG([1]!alfa($Z148,$J$5,$L$5:$S$5,COUNT($L$5:$S$5)))+AE$43*LOG([1]!alfa($Z148,$J$6,$L$6:$S$6,COUNT($L$6:$S$6))))</f>
        <v>0</v>
      </c>
      <c r="AF148" s="32">
        <f>IF($D$9=0,0,$D$9+LOG([1]!alfa($Z148,$J$5,$L$5:$S$5,COUNT($L$5:$S$5)))+AF$43*LOG([1]!alfa($Z148,$J$6,$L$6:$S$6,COUNT($L$6:$S$6))))</f>
        <v>0</v>
      </c>
    </row>
    <row r="149" spans="1:32" x14ac:dyDescent="0.25">
      <c r="A149" s="1">
        <f>IF(A148+E$10&gt;1,0,A148+E$10)</f>
        <v>-7.0999999999999472</v>
      </c>
      <c r="B149" s="20">
        <f t="shared" si="11"/>
        <v>7.9432823472437775E-8</v>
      </c>
      <c r="C149" s="20">
        <f>[1]!alfamlog($A149,C$50,$C$4:$C$9,COUNT($D$4:$D$9))*I$10</f>
        <v>1</v>
      </c>
      <c r="D149" s="20">
        <f>[1]!alfamlog($A149,D$50,$C$4:$C$9,COUNT($D$4:$D$9))*J$10</f>
        <v>0</v>
      </c>
      <c r="E149" s="20">
        <f>[1]!alfamlog($A149,E$50,$C$4:$C$9,COUNT($D$4:$D$9))*K$10</f>
        <v>0</v>
      </c>
      <c r="F149" s="20">
        <f>[1]!alfamlog($A149,F$50,$C$4:$C$9,COUNT($D$4:$D$9))*L$10</f>
        <v>0</v>
      </c>
      <c r="G149" s="20">
        <f>[1]!alfamlog($A149,G$50,$C$4:$C$9,COUNT($D$4:$D$9))*M$10</f>
        <v>0</v>
      </c>
      <c r="H149" s="20">
        <f>[1]!alfamlog($A149,H$50,$C$4:$C$9,COUNT($D$4:$D$9))*N$10</f>
        <v>0</v>
      </c>
      <c r="I149" s="20">
        <f>[1]!alfamlog($A149,I$50,$C$4:$C$9,COUNT($D$4:$D$9))*O$10</f>
        <v>0</v>
      </c>
      <c r="K149" s="37">
        <f>(10^L149-B149)/L$48</f>
        <v>0</v>
      </c>
      <c r="L149" s="22">
        <f t="shared" si="12"/>
        <v>-7.0999999999999472</v>
      </c>
      <c r="M149" s="22">
        <f t="shared" si="13"/>
        <v>-7.0999999999999472</v>
      </c>
      <c r="N149" s="22">
        <f t="shared" si="14"/>
        <v>-7.0999999999999472</v>
      </c>
      <c r="O149" s="22">
        <f t="shared" si="15"/>
        <v>-7.0999999999999472</v>
      </c>
      <c r="P149" s="22">
        <f t="shared" si="16"/>
        <v>2.0000034497373926</v>
      </c>
      <c r="Q149" s="22">
        <f t="shared" si="17"/>
        <v>2.0000034497373926</v>
      </c>
      <c r="R149" s="22">
        <f t="shared" si="18"/>
        <v>2.0000034497373926</v>
      </c>
      <c r="S149" s="22">
        <f t="shared" si="19"/>
        <v>2.0000034497373926</v>
      </c>
      <c r="T149" s="22"/>
      <c r="U149" s="22"/>
      <c r="V149" s="22"/>
      <c r="Z149">
        <f>Z148+X$7</f>
        <v>11.399999999999977</v>
      </c>
      <c r="AA149" s="32">
        <f>IF($D$4=0,0,$D$4+LOG([1]!alfa($Z149,$J$5,$L$5:$S$5,COUNT($L$5:$S$5)))+AA$43*LOG([1]!alfa($Z149,$J$6,$L$6:$S$6,COUNT($L$6:$S$6))))</f>
        <v>0</v>
      </c>
      <c r="AB149" s="32">
        <f>IF($D$5=0,0,$D$5+LOG([1]!alfa($Z149,$J$5,$L$5:$S$5,COUNT($L$5:$S$5)))+AB$43*LOG([1]!alfa($Z149,$J$6,$L$6:$S$6,COUNT($L$6:$S$6))))</f>
        <v>0</v>
      </c>
      <c r="AC149" s="32">
        <f>IF($D$6=0,0,$D$6+LOG([1]!alfa($Z149,$J$5,$L$5:$S$5,COUNT($L$5:$S$5)))+AC$43*LOG([1]!alfa($Z149,$J$6,$L$6:$S$6,COUNT($L$6:$S$6))))</f>
        <v>0</v>
      </c>
      <c r="AD149" s="32">
        <f>IF($D$7=0,0,$D$7+LOG([1]!alfa($Z149,$J$5,$L$5:$S$5,COUNT($L$5:$S$5)))+AD$43*LOG([1]!alfa($Z149,$J$6,$L$6:$S$6,COUNT($L$6:$S$6))))</f>
        <v>0</v>
      </c>
      <c r="AE149" s="32">
        <f>IF($D$8=0,0,$D$8+LOG([1]!alfa($Z149,$J$5,$L$5:$S$5,COUNT($L$5:$S$5)))+AE$43*LOG([1]!alfa($Z149,$J$6,$L$6:$S$6,COUNT($L$6:$S$6))))</f>
        <v>0</v>
      </c>
      <c r="AF149" s="32">
        <f>IF($D$9=0,0,$D$9+LOG([1]!alfa($Z149,$J$5,$L$5:$S$5,COUNT($L$5:$S$5)))+AF$43*LOG([1]!alfa($Z149,$J$6,$L$6:$S$6,COUNT($L$6:$S$6))))</f>
        <v>0</v>
      </c>
    </row>
    <row r="150" spans="1:32" x14ac:dyDescent="0.25">
      <c r="A150" s="1">
        <f>IF(A149+E$10&gt;1,0,A149+E$10)</f>
        <v>-7.0499999999999474</v>
      </c>
      <c r="B150" s="20">
        <f t="shared" si="11"/>
        <v>8.9125093813385297E-8</v>
      </c>
      <c r="C150" s="20">
        <f>[1]!alfamlog($A150,C$50,$C$4:$C$9,COUNT($D$4:$D$9))*I$10</f>
        <v>1</v>
      </c>
      <c r="D150" s="20">
        <f>[1]!alfamlog($A150,D$50,$C$4:$C$9,COUNT($D$4:$D$9))*J$10</f>
        <v>0</v>
      </c>
      <c r="E150" s="20">
        <f>[1]!alfamlog($A150,E$50,$C$4:$C$9,COUNT($D$4:$D$9))*K$10</f>
        <v>0</v>
      </c>
      <c r="F150" s="20">
        <f>[1]!alfamlog($A150,F$50,$C$4:$C$9,COUNT($D$4:$D$9))*L$10</f>
        <v>0</v>
      </c>
      <c r="G150" s="20">
        <f>[1]!alfamlog($A150,G$50,$C$4:$C$9,COUNT($D$4:$D$9))*M$10</f>
        <v>0</v>
      </c>
      <c r="H150" s="20">
        <f>[1]!alfamlog($A150,H$50,$C$4:$C$9,COUNT($D$4:$D$9))*N$10</f>
        <v>0</v>
      </c>
      <c r="I150" s="20">
        <f>[1]!alfamlog($A150,I$50,$C$4:$C$9,COUNT($D$4:$D$9))*O$10</f>
        <v>0</v>
      </c>
      <c r="K150" s="37">
        <f>(10^L150-B150)/L$48</f>
        <v>0</v>
      </c>
      <c r="L150" s="22">
        <f t="shared" si="12"/>
        <v>-7.0499999999999474</v>
      </c>
      <c r="M150" s="22">
        <f t="shared" si="13"/>
        <v>-7.0499999999999474</v>
      </c>
      <c r="N150" s="22">
        <f t="shared" si="14"/>
        <v>-7.0499999999999474</v>
      </c>
      <c r="O150" s="22">
        <f t="shared" si="15"/>
        <v>-7.0499999999999474</v>
      </c>
      <c r="P150" s="22">
        <f t="shared" si="16"/>
        <v>2.0000038706708931</v>
      </c>
      <c r="Q150" s="22">
        <f t="shared" si="17"/>
        <v>2.0000038706708931</v>
      </c>
      <c r="R150" s="22">
        <f t="shared" si="18"/>
        <v>2.0000038706708931</v>
      </c>
      <c r="S150" s="22">
        <f t="shared" si="19"/>
        <v>2.0000038706708931</v>
      </c>
      <c r="T150" s="22"/>
      <c r="U150" s="22"/>
      <c r="V150" s="22"/>
      <c r="Z150">
        <f>Z149+X$7</f>
        <v>11.499999999999977</v>
      </c>
      <c r="AA150" s="32">
        <f>IF($D$4=0,0,$D$4+LOG([1]!alfa($Z150,$J$5,$L$5:$S$5,COUNT($L$5:$S$5)))+AA$43*LOG([1]!alfa($Z150,$J$6,$L$6:$S$6,COUNT($L$6:$S$6))))</f>
        <v>0</v>
      </c>
      <c r="AB150" s="32">
        <f>IF($D$5=0,0,$D$5+LOG([1]!alfa($Z150,$J$5,$L$5:$S$5,COUNT($L$5:$S$5)))+AB$43*LOG([1]!alfa($Z150,$J$6,$L$6:$S$6,COUNT($L$6:$S$6))))</f>
        <v>0</v>
      </c>
      <c r="AC150" s="32">
        <f>IF($D$6=0,0,$D$6+LOG([1]!alfa($Z150,$J$5,$L$5:$S$5,COUNT($L$5:$S$5)))+AC$43*LOG([1]!alfa($Z150,$J$6,$L$6:$S$6,COUNT($L$6:$S$6))))</f>
        <v>0</v>
      </c>
      <c r="AD150" s="32">
        <f>IF($D$7=0,0,$D$7+LOG([1]!alfa($Z150,$J$5,$L$5:$S$5,COUNT($L$5:$S$5)))+AD$43*LOG([1]!alfa($Z150,$J$6,$L$6:$S$6,COUNT($L$6:$S$6))))</f>
        <v>0</v>
      </c>
      <c r="AE150" s="32">
        <f>IF($D$8=0,0,$D$8+LOG([1]!alfa($Z150,$J$5,$L$5:$S$5,COUNT($L$5:$S$5)))+AE$43*LOG([1]!alfa($Z150,$J$6,$L$6:$S$6,COUNT($L$6:$S$6))))</f>
        <v>0</v>
      </c>
      <c r="AF150" s="32">
        <f>IF($D$9=0,0,$D$9+LOG([1]!alfa($Z150,$J$5,$L$5:$S$5,COUNT($L$5:$S$5)))+AF$43*LOG([1]!alfa($Z150,$J$6,$L$6:$S$6,COUNT($L$6:$S$6))))</f>
        <v>0</v>
      </c>
    </row>
    <row r="151" spans="1:32" x14ac:dyDescent="0.25">
      <c r="A151" s="1">
        <f>IF(A150+E$10&gt;1,0,A150+E$10)</f>
        <v>-6.9999999999999476</v>
      </c>
      <c r="B151" s="20">
        <f t="shared" si="11"/>
        <v>1.0000000000001201E-7</v>
      </c>
      <c r="C151" s="20">
        <f>[1]!alfamlog($A151,C$50,$C$4:$C$9,COUNT($D$4:$D$9))*I$10</f>
        <v>1</v>
      </c>
      <c r="D151" s="20">
        <f>[1]!alfamlog($A151,D$50,$C$4:$C$9,COUNT($D$4:$D$9))*J$10</f>
        <v>0</v>
      </c>
      <c r="E151" s="20">
        <f>[1]!alfamlog($A151,E$50,$C$4:$C$9,COUNT($D$4:$D$9))*K$10</f>
        <v>0</v>
      </c>
      <c r="F151" s="20">
        <f>[1]!alfamlog($A151,F$50,$C$4:$C$9,COUNT($D$4:$D$9))*L$10</f>
        <v>0</v>
      </c>
      <c r="G151" s="20">
        <f>[1]!alfamlog($A151,G$50,$C$4:$C$9,COUNT($D$4:$D$9))*M$10</f>
        <v>0</v>
      </c>
      <c r="H151" s="20">
        <f>[1]!alfamlog($A151,H$50,$C$4:$C$9,COUNT($D$4:$D$9))*N$10</f>
        <v>0</v>
      </c>
      <c r="I151" s="20">
        <f>[1]!alfamlog($A151,I$50,$C$4:$C$9,COUNT($D$4:$D$9))*O$10</f>
        <v>0</v>
      </c>
      <c r="K151" s="37">
        <f>(10^L151-B151)/L$48</f>
        <v>0</v>
      </c>
      <c r="L151" s="22">
        <f t="shared" si="12"/>
        <v>-6.9999999999999476</v>
      </c>
      <c r="M151" s="22">
        <f t="shared" si="13"/>
        <v>-6.9999999999999476</v>
      </c>
      <c r="N151" s="22">
        <f t="shared" si="14"/>
        <v>-6.9999999999999476</v>
      </c>
      <c r="O151" s="22">
        <f t="shared" si="15"/>
        <v>-6.9999999999999476</v>
      </c>
      <c r="P151" s="22">
        <f t="shared" si="16"/>
        <v>2.000004342966534</v>
      </c>
      <c r="Q151" s="22">
        <f t="shared" si="17"/>
        <v>2.000004342966534</v>
      </c>
      <c r="R151" s="22">
        <f t="shared" si="18"/>
        <v>2.000004342966534</v>
      </c>
      <c r="S151" s="22">
        <f t="shared" si="19"/>
        <v>2.000004342966534</v>
      </c>
      <c r="T151" s="22"/>
      <c r="U151" s="22"/>
      <c r="V151" s="22"/>
      <c r="Z151">
        <f>Z150+X$7</f>
        <v>11.599999999999977</v>
      </c>
      <c r="AA151" s="32">
        <f>IF($D$4=0,0,$D$4+LOG([1]!alfa($Z151,$J$5,$L$5:$S$5,COUNT($L$5:$S$5)))+AA$43*LOG([1]!alfa($Z151,$J$6,$L$6:$S$6,COUNT($L$6:$S$6))))</f>
        <v>0</v>
      </c>
      <c r="AB151" s="32">
        <f>IF($D$5=0,0,$D$5+LOG([1]!alfa($Z151,$J$5,$L$5:$S$5,COUNT($L$5:$S$5)))+AB$43*LOG([1]!alfa($Z151,$J$6,$L$6:$S$6,COUNT($L$6:$S$6))))</f>
        <v>0</v>
      </c>
      <c r="AC151" s="32">
        <f>IF($D$6=0,0,$D$6+LOG([1]!alfa($Z151,$J$5,$L$5:$S$5,COUNT($L$5:$S$5)))+AC$43*LOG([1]!alfa($Z151,$J$6,$L$6:$S$6,COUNT($L$6:$S$6))))</f>
        <v>0</v>
      </c>
      <c r="AD151" s="32">
        <f>IF($D$7=0,0,$D$7+LOG([1]!alfa($Z151,$J$5,$L$5:$S$5,COUNT($L$5:$S$5)))+AD$43*LOG([1]!alfa($Z151,$J$6,$L$6:$S$6,COUNT($L$6:$S$6))))</f>
        <v>0</v>
      </c>
      <c r="AE151" s="32">
        <f>IF($D$8=0,0,$D$8+LOG([1]!alfa($Z151,$J$5,$L$5:$S$5,COUNT($L$5:$S$5)))+AE$43*LOG([1]!alfa($Z151,$J$6,$L$6:$S$6,COUNT($L$6:$S$6))))</f>
        <v>0</v>
      </c>
      <c r="AF151" s="32">
        <f>IF($D$9=0,0,$D$9+LOG([1]!alfa($Z151,$J$5,$L$5:$S$5,COUNT($L$5:$S$5)))+AF$43*LOG([1]!alfa($Z151,$J$6,$L$6:$S$6,COUNT($L$6:$S$6))))</f>
        <v>0</v>
      </c>
    </row>
    <row r="152" spans="1:32" x14ac:dyDescent="0.25">
      <c r="A152" s="1">
        <f>IF(A151+E$10&gt;1,0,A151+E$10)</f>
        <v>-6.9499999999999478</v>
      </c>
      <c r="B152" s="20">
        <f t="shared" si="11"/>
        <v>1.1220184543020976E-7</v>
      </c>
      <c r="C152" s="20">
        <f>[1]!alfamlog($A152,C$50,$C$4:$C$9,COUNT($D$4:$D$9))*I$10</f>
        <v>1</v>
      </c>
      <c r="D152" s="20">
        <f>[1]!alfamlog($A152,D$50,$C$4:$C$9,COUNT($D$4:$D$9))*J$10</f>
        <v>0</v>
      </c>
      <c r="E152" s="20">
        <f>[1]!alfamlog($A152,E$50,$C$4:$C$9,COUNT($D$4:$D$9))*K$10</f>
        <v>0</v>
      </c>
      <c r="F152" s="20">
        <f>[1]!alfamlog($A152,F$50,$C$4:$C$9,COUNT($D$4:$D$9))*L$10</f>
        <v>0</v>
      </c>
      <c r="G152" s="20">
        <f>[1]!alfamlog($A152,G$50,$C$4:$C$9,COUNT($D$4:$D$9))*M$10</f>
        <v>0</v>
      </c>
      <c r="H152" s="20">
        <f>[1]!alfamlog($A152,H$50,$C$4:$C$9,COUNT($D$4:$D$9))*N$10</f>
        <v>0</v>
      </c>
      <c r="I152" s="20">
        <f>[1]!alfamlog($A152,I$50,$C$4:$C$9,COUNT($D$4:$D$9))*O$10</f>
        <v>0</v>
      </c>
      <c r="K152" s="37">
        <f>(10^L152-B152)/L$48</f>
        <v>0</v>
      </c>
      <c r="L152" s="22">
        <f t="shared" si="12"/>
        <v>-6.9499999999999478</v>
      </c>
      <c r="M152" s="22">
        <f t="shared" si="13"/>
        <v>-6.9499999999999478</v>
      </c>
      <c r="N152" s="22">
        <f t="shared" si="14"/>
        <v>-6.9499999999999478</v>
      </c>
      <c r="O152" s="22">
        <f t="shared" si="15"/>
        <v>-6.9499999999999478</v>
      </c>
      <c r="P152" s="22">
        <f t="shared" si="16"/>
        <v>2.0000048728915703</v>
      </c>
      <c r="Q152" s="22">
        <f t="shared" si="17"/>
        <v>2.0000048728915703</v>
      </c>
      <c r="R152" s="22">
        <f t="shared" si="18"/>
        <v>2.0000048728915703</v>
      </c>
      <c r="S152" s="22">
        <f t="shared" si="19"/>
        <v>2.0000048728915703</v>
      </c>
      <c r="T152" s="22"/>
      <c r="U152" s="22"/>
      <c r="V152" s="22"/>
      <c r="Z152">
        <f>Z151+X$7</f>
        <v>11.699999999999976</v>
      </c>
      <c r="AA152" s="32">
        <f>IF($D$4=0,0,$D$4+LOG([1]!alfa($Z152,$J$5,$L$5:$S$5,COUNT($L$5:$S$5)))+AA$43*LOG([1]!alfa($Z152,$J$6,$L$6:$S$6,COUNT($L$6:$S$6))))</f>
        <v>0</v>
      </c>
      <c r="AB152" s="32">
        <f>IF($D$5=0,0,$D$5+LOG([1]!alfa($Z152,$J$5,$L$5:$S$5,COUNT($L$5:$S$5)))+AB$43*LOG([1]!alfa($Z152,$J$6,$L$6:$S$6,COUNT($L$6:$S$6))))</f>
        <v>0</v>
      </c>
      <c r="AC152" s="32">
        <f>IF($D$6=0,0,$D$6+LOG([1]!alfa($Z152,$J$5,$L$5:$S$5,COUNT($L$5:$S$5)))+AC$43*LOG([1]!alfa($Z152,$J$6,$L$6:$S$6,COUNT($L$6:$S$6))))</f>
        <v>0</v>
      </c>
      <c r="AD152" s="32">
        <f>IF($D$7=0,0,$D$7+LOG([1]!alfa($Z152,$J$5,$L$5:$S$5,COUNT($L$5:$S$5)))+AD$43*LOG([1]!alfa($Z152,$J$6,$L$6:$S$6,COUNT($L$6:$S$6))))</f>
        <v>0</v>
      </c>
      <c r="AE152" s="32">
        <f>IF($D$8=0,0,$D$8+LOG([1]!alfa($Z152,$J$5,$L$5:$S$5,COUNT($L$5:$S$5)))+AE$43*LOG([1]!alfa($Z152,$J$6,$L$6:$S$6,COUNT($L$6:$S$6))))</f>
        <v>0</v>
      </c>
      <c r="AF152" s="32">
        <f>IF($D$9=0,0,$D$9+LOG([1]!alfa($Z152,$J$5,$L$5:$S$5,COUNT($L$5:$S$5)))+AF$43*LOG([1]!alfa($Z152,$J$6,$L$6:$S$6,COUNT($L$6:$S$6))))</f>
        <v>0</v>
      </c>
    </row>
    <row r="153" spans="1:32" x14ac:dyDescent="0.25">
      <c r="A153" s="1">
        <f>IF(A152+E$10&gt;1,0,A152+E$10)</f>
        <v>-6.899999999999948</v>
      </c>
      <c r="B153" s="20">
        <f t="shared" si="11"/>
        <v>1.2589254117943173E-7</v>
      </c>
      <c r="C153" s="20">
        <f>[1]!alfamlog($A153,C$50,$C$4:$C$9,COUNT($D$4:$D$9))*I$10</f>
        <v>1</v>
      </c>
      <c r="D153" s="20">
        <f>[1]!alfamlog($A153,D$50,$C$4:$C$9,COUNT($D$4:$D$9))*J$10</f>
        <v>0</v>
      </c>
      <c r="E153" s="20">
        <f>[1]!alfamlog($A153,E$50,$C$4:$C$9,COUNT($D$4:$D$9))*K$10</f>
        <v>0</v>
      </c>
      <c r="F153" s="20">
        <f>[1]!alfamlog($A153,F$50,$C$4:$C$9,COUNT($D$4:$D$9))*L$10</f>
        <v>0</v>
      </c>
      <c r="G153" s="20">
        <f>[1]!alfamlog($A153,G$50,$C$4:$C$9,COUNT($D$4:$D$9))*M$10</f>
        <v>0</v>
      </c>
      <c r="H153" s="20">
        <f>[1]!alfamlog($A153,H$50,$C$4:$C$9,COUNT($D$4:$D$9))*N$10</f>
        <v>0</v>
      </c>
      <c r="I153" s="20">
        <f>[1]!alfamlog($A153,I$50,$C$4:$C$9,COUNT($D$4:$D$9))*O$10</f>
        <v>0</v>
      </c>
      <c r="K153" s="37">
        <f>(10^L153-B153)/L$48</f>
        <v>0</v>
      </c>
      <c r="L153" s="22">
        <f t="shared" si="12"/>
        <v>-6.899999999999948</v>
      </c>
      <c r="M153" s="22">
        <f t="shared" si="13"/>
        <v>-6.899999999999948</v>
      </c>
      <c r="N153" s="22">
        <f t="shared" si="14"/>
        <v>-6.899999999999948</v>
      </c>
      <c r="O153" s="22">
        <f t="shared" si="15"/>
        <v>-6.899999999999948</v>
      </c>
      <c r="P153" s="22">
        <f t="shared" si="16"/>
        <v>2.0000054674780103</v>
      </c>
      <c r="Q153" s="22">
        <f t="shared" si="17"/>
        <v>2.0000054674780103</v>
      </c>
      <c r="R153" s="22">
        <f t="shared" si="18"/>
        <v>2.0000054674780103</v>
      </c>
      <c r="S153" s="22">
        <f t="shared" si="19"/>
        <v>2.0000054674780103</v>
      </c>
      <c r="T153" s="22"/>
      <c r="U153" s="22"/>
      <c r="V153" s="22"/>
      <c r="Z153">
        <f>Z152+X$7</f>
        <v>11.799999999999976</v>
      </c>
      <c r="AA153" s="32">
        <f>IF($D$4=0,0,$D$4+LOG([1]!alfa($Z153,$J$5,$L$5:$S$5,COUNT($L$5:$S$5)))+AA$43*LOG([1]!alfa($Z153,$J$6,$L$6:$S$6,COUNT($L$6:$S$6))))</f>
        <v>0</v>
      </c>
      <c r="AB153" s="32">
        <f>IF($D$5=0,0,$D$5+LOG([1]!alfa($Z153,$J$5,$L$5:$S$5,COUNT($L$5:$S$5)))+AB$43*LOG([1]!alfa($Z153,$J$6,$L$6:$S$6,COUNT($L$6:$S$6))))</f>
        <v>0</v>
      </c>
      <c r="AC153" s="32">
        <f>IF($D$6=0,0,$D$6+LOG([1]!alfa($Z153,$J$5,$L$5:$S$5,COUNT($L$5:$S$5)))+AC$43*LOG([1]!alfa($Z153,$J$6,$L$6:$S$6,COUNT($L$6:$S$6))))</f>
        <v>0</v>
      </c>
      <c r="AD153" s="32">
        <f>IF($D$7=0,0,$D$7+LOG([1]!alfa($Z153,$J$5,$L$5:$S$5,COUNT($L$5:$S$5)))+AD$43*LOG([1]!alfa($Z153,$J$6,$L$6:$S$6,COUNT($L$6:$S$6))))</f>
        <v>0</v>
      </c>
      <c r="AE153" s="32">
        <f>IF($D$8=0,0,$D$8+LOG([1]!alfa($Z153,$J$5,$L$5:$S$5,COUNT($L$5:$S$5)))+AE$43*LOG([1]!alfa($Z153,$J$6,$L$6:$S$6,COUNT($L$6:$S$6))))</f>
        <v>0</v>
      </c>
      <c r="AF153" s="32">
        <f>IF($D$9=0,0,$D$9+LOG([1]!alfa($Z153,$J$5,$L$5:$S$5,COUNT($L$5:$S$5)))+AF$43*LOG([1]!alfa($Z153,$J$6,$L$6:$S$6,COUNT($L$6:$S$6))))</f>
        <v>0</v>
      </c>
    </row>
    <row r="154" spans="1:32" x14ac:dyDescent="0.25">
      <c r="A154" s="1">
        <f>IF(A153+E$10&gt;1,0,A153+E$10)</f>
        <v>-6.8499999999999481</v>
      </c>
      <c r="B154" s="20">
        <f t="shared" si="11"/>
        <v>1.412537544622922E-7</v>
      </c>
      <c r="C154" s="20">
        <f>[1]!alfamlog($A154,C$50,$C$4:$C$9,COUNT($D$4:$D$9))*I$10</f>
        <v>1</v>
      </c>
      <c r="D154" s="20">
        <f>[1]!alfamlog($A154,D$50,$C$4:$C$9,COUNT($D$4:$D$9))*J$10</f>
        <v>0</v>
      </c>
      <c r="E154" s="20">
        <f>[1]!alfamlog($A154,E$50,$C$4:$C$9,COUNT($D$4:$D$9))*K$10</f>
        <v>0</v>
      </c>
      <c r="F154" s="20">
        <f>[1]!alfamlog($A154,F$50,$C$4:$C$9,COUNT($D$4:$D$9))*L$10</f>
        <v>0</v>
      </c>
      <c r="G154" s="20">
        <f>[1]!alfamlog($A154,G$50,$C$4:$C$9,COUNT($D$4:$D$9))*M$10</f>
        <v>0</v>
      </c>
      <c r="H154" s="20">
        <f>[1]!alfamlog($A154,H$50,$C$4:$C$9,COUNT($D$4:$D$9))*N$10</f>
        <v>0</v>
      </c>
      <c r="I154" s="20">
        <f>[1]!alfamlog($A154,I$50,$C$4:$C$9,COUNT($D$4:$D$9))*O$10</f>
        <v>0</v>
      </c>
      <c r="K154" s="37">
        <f>(10^L154-B154)/L$48</f>
        <v>0</v>
      </c>
      <c r="L154" s="22">
        <f t="shared" si="12"/>
        <v>-6.8499999999999481</v>
      </c>
      <c r="M154" s="22">
        <f t="shared" si="13"/>
        <v>-6.8499999999999481</v>
      </c>
      <c r="N154" s="22">
        <f t="shared" si="14"/>
        <v>-6.8499999999999481</v>
      </c>
      <c r="O154" s="22">
        <f t="shared" si="15"/>
        <v>-6.8499999999999481</v>
      </c>
      <c r="P154" s="22">
        <f t="shared" si="16"/>
        <v>2.0000061346159379</v>
      </c>
      <c r="Q154" s="22">
        <f t="shared" si="17"/>
        <v>2.0000061346159379</v>
      </c>
      <c r="R154" s="22">
        <f t="shared" si="18"/>
        <v>2.0000061346159379</v>
      </c>
      <c r="S154" s="22">
        <f t="shared" si="19"/>
        <v>2.0000061346159379</v>
      </c>
      <c r="T154" s="22"/>
      <c r="U154" s="22"/>
      <c r="V154" s="22"/>
      <c r="Z154">
        <f>Z153+X$7</f>
        <v>11.899999999999975</v>
      </c>
      <c r="AA154" s="32">
        <f>IF($D$4=0,0,$D$4+LOG([1]!alfa($Z154,$J$5,$L$5:$S$5,COUNT($L$5:$S$5)))+AA$43*LOG([1]!alfa($Z154,$J$6,$L$6:$S$6,COUNT($L$6:$S$6))))</f>
        <v>0</v>
      </c>
      <c r="AB154" s="32">
        <f>IF($D$5=0,0,$D$5+LOG([1]!alfa($Z154,$J$5,$L$5:$S$5,COUNT($L$5:$S$5)))+AB$43*LOG([1]!alfa($Z154,$J$6,$L$6:$S$6,COUNT($L$6:$S$6))))</f>
        <v>0</v>
      </c>
      <c r="AC154" s="32">
        <f>IF($D$6=0,0,$D$6+LOG([1]!alfa($Z154,$J$5,$L$5:$S$5,COUNT($L$5:$S$5)))+AC$43*LOG([1]!alfa($Z154,$J$6,$L$6:$S$6,COUNT($L$6:$S$6))))</f>
        <v>0</v>
      </c>
      <c r="AD154" s="32">
        <f>IF($D$7=0,0,$D$7+LOG([1]!alfa($Z154,$J$5,$L$5:$S$5,COUNT($L$5:$S$5)))+AD$43*LOG([1]!alfa($Z154,$J$6,$L$6:$S$6,COUNT($L$6:$S$6))))</f>
        <v>0</v>
      </c>
      <c r="AE154" s="32">
        <f>IF($D$8=0,0,$D$8+LOG([1]!alfa($Z154,$J$5,$L$5:$S$5,COUNT($L$5:$S$5)))+AE$43*LOG([1]!alfa($Z154,$J$6,$L$6:$S$6,COUNT($L$6:$S$6))))</f>
        <v>0</v>
      </c>
      <c r="AF154" s="32">
        <f>IF($D$9=0,0,$D$9+LOG([1]!alfa($Z154,$J$5,$L$5:$S$5,COUNT($L$5:$S$5)))+AF$43*LOG([1]!alfa($Z154,$J$6,$L$6:$S$6,COUNT($L$6:$S$6))))</f>
        <v>0</v>
      </c>
    </row>
    <row r="155" spans="1:32" x14ac:dyDescent="0.25">
      <c r="A155" s="1">
        <f>IF(A154+E$10&gt;1,0,A154+E$10)</f>
        <v>-6.7999999999999483</v>
      </c>
      <c r="B155" s="20">
        <f t="shared" si="11"/>
        <v>1.584893192461301E-7</v>
      </c>
      <c r="C155" s="20">
        <f>[1]!alfamlog($A155,C$50,$C$4:$C$9,COUNT($D$4:$D$9))*I$10</f>
        <v>1</v>
      </c>
      <c r="D155" s="20">
        <f>[1]!alfamlog($A155,D$50,$C$4:$C$9,COUNT($D$4:$D$9))*J$10</f>
        <v>0</v>
      </c>
      <c r="E155" s="20">
        <f>[1]!alfamlog($A155,E$50,$C$4:$C$9,COUNT($D$4:$D$9))*K$10</f>
        <v>0</v>
      </c>
      <c r="F155" s="20">
        <f>[1]!alfamlog($A155,F$50,$C$4:$C$9,COUNT($D$4:$D$9))*L$10</f>
        <v>0</v>
      </c>
      <c r="G155" s="20">
        <f>[1]!alfamlog($A155,G$50,$C$4:$C$9,COUNT($D$4:$D$9))*M$10</f>
        <v>0</v>
      </c>
      <c r="H155" s="20">
        <f>[1]!alfamlog($A155,H$50,$C$4:$C$9,COUNT($D$4:$D$9))*N$10</f>
        <v>0</v>
      </c>
      <c r="I155" s="20">
        <f>[1]!alfamlog($A155,I$50,$C$4:$C$9,COUNT($D$4:$D$9))*O$10</f>
        <v>0</v>
      </c>
      <c r="K155" s="37">
        <f>(10^L155-B155)/L$48</f>
        <v>0</v>
      </c>
      <c r="L155" s="22">
        <f t="shared" si="12"/>
        <v>-6.7999999999999483</v>
      </c>
      <c r="M155" s="22">
        <f t="shared" si="13"/>
        <v>-6.7999999999999483</v>
      </c>
      <c r="N155" s="22">
        <f t="shared" si="14"/>
        <v>-6.7999999999999483</v>
      </c>
      <c r="O155" s="22">
        <f t="shared" si="15"/>
        <v>-6.7999999999999483</v>
      </c>
      <c r="P155" s="22">
        <f t="shared" si="16"/>
        <v>2.0000068831582243</v>
      </c>
      <c r="Q155" s="22">
        <f t="shared" si="17"/>
        <v>2.0000068831582243</v>
      </c>
      <c r="R155" s="22">
        <f t="shared" si="18"/>
        <v>2.0000068831582243</v>
      </c>
      <c r="S155" s="22">
        <f t="shared" si="19"/>
        <v>2.0000068831582243</v>
      </c>
      <c r="T155" s="22"/>
      <c r="U155" s="22"/>
      <c r="V155" s="22"/>
      <c r="Z155">
        <f>Z154+X$7</f>
        <v>11.999999999999975</v>
      </c>
      <c r="AA155" s="32">
        <f>IF($D$4=0,0,$D$4+LOG([1]!alfa($Z155,$J$5,$L$5:$S$5,COUNT($L$5:$S$5)))+AA$43*LOG([1]!alfa($Z155,$J$6,$L$6:$S$6,COUNT($L$6:$S$6))))</f>
        <v>0</v>
      </c>
      <c r="AB155" s="32">
        <f>IF($D$5=0,0,$D$5+LOG([1]!alfa($Z155,$J$5,$L$5:$S$5,COUNT($L$5:$S$5)))+AB$43*LOG([1]!alfa($Z155,$J$6,$L$6:$S$6,COUNT($L$6:$S$6))))</f>
        <v>0</v>
      </c>
      <c r="AC155" s="32">
        <f>IF($D$6=0,0,$D$6+LOG([1]!alfa($Z155,$J$5,$L$5:$S$5,COUNT($L$5:$S$5)))+AC$43*LOG([1]!alfa($Z155,$J$6,$L$6:$S$6,COUNT($L$6:$S$6))))</f>
        <v>0</v>
      </c>
      <c r="AD155" s="32">
        <f>IF($D$7=0,0,$D$7+LOG([1]!alfa($Z155,$J$5,$L$5:$S$5,COUNT($L$5:$S$5)))+AD$43*LOG([1]!alfa($Z155,$J$6,$L$6:$S$6,COUNT($L$6:$S$6))))</f>
        <v>0</v>
      </c>
      <c r="AE155" s="32">
        <f>IF($D$8=0,0,$D$8+LOG([1]!alfa($Z155,$J$5,$L$5:$S$5,COUNT($L$5:$S$5)))+AE$43*LOG([1]!alfa($Z155,$J$6,$L$6:$S$6,COUNT($L$6:$S$6))))</f>
        <v>0</v>
      </c>
      <c r="AF155" s="32">
        <f>IF($D$9=0,0,$D$9+LOG([1]!alfa($Z155,$J$5,$L$5:$S$5,COUNT($L$5:$S$5)))+AF$43*LOG([1]!alfa($Z155,$J$6,$L$6:$S$6,COUNT($L$6:$S$6))))</f>
        <v>0</v>
      </c>
    </row>
    <row r="156" spans="1:32" x14ac:dyDescent="0.25">
      <c r="A156" s="1">
        <f>IF(A155+E$10&gt;1,0,A155+E$10)</f>
        <v>-6.7499999999999485</v>
      </c>
      <c r="B156" s="20">
        <f t="shared" si="11"/>
        <v>1.7782794100391321E-7</v>
      </c>
      <c r="C156" s="20">
        <f>[1]!alfamlog($A156,C$50,$C$4:$C$9,COUNT($D$4:$D$9))*I$10</f>
        <v>1</v>
      </c>
      <c r="D156" s="20">
        <f>[1]!alfamlog($A156,D$50,$C$4:$C$9,COUNT($D$4:$D$9))*J$10</f>
        <v>0</v>
      </c>
      <c r="E156" s="20">
        <f>[1]!alfamlog($A156,E$50,$C$4:$C$9,COUNT($D$4:$D$9))*K$10</f>
        <v>0</v>
      </c>
      <c r="F156" s="20">
        <f>[1]!alfamlog($A156,F$50,$C$4:$C$9,COUNT($D$4:$D$9))*L$10</f>
        <v>0</v>
      </c>
      <c r="G156" s="20">
        <f>[1]!alfamlog($A156,G$50,$C$4:$C$9,COUNT($D$4:$D$9))*M$10</f>
        <v>0</v>
      </c>
      <c r="H156" s="20">
        <f>[1]!alfamlog($A156,H$50,$C$4:$C$9,COUNT($D$4:$D$9))*N$10</f>
        <v>0</v>
      </c>
      <c r="I156" s="20">
        <f>[1]!alfamlog($A156,I$50,$C$4:$C$9,COUNT($D$4:$D$9))*O$10</f>
        <v>0</v>
      </c>
      <c r="K156" s="37">
        <f>(10^L156-B156)/L$48</f>
        <v>0</v>
      </c>
      <c r="L156" s="22">
        <f t="shared" si="12"/>
        <v>-6.7499999999999485</v>
      </c>
      <c r="M156" s="22">
        <f t="shared" si="13"/>
        <v>-6.7499999999999485</v>
      </c>
      <c r="N156" s="22">
        <f t="shared" si="14"/>
        <v>-6.7499999999999485</v>
      </c>
      <c r="O156" s="22">
        <f t="shared" si="15"/>
        <v>-6.7499999999999485</v>
      </c>
      <c r="P156" s="22">
        <f t="shared" si="16"/>
        <v>2.0000077230380193</v>
      </c>
      <c r="Q156" s="22">
        <f t="shared" si="17"/>
        <v>2.0000077230380193</v>
      </c>
      <c r="R156" s="22">
        <f t="shared" si="18"/>
        <v>2.0000077230380193</v>
      </c>
      <c r="S156" s="22">
        <f t="shared" si="19"/>
        <v>2.0000077230380193</v>
      </c>
      <c r="T156" s="22"/>
      <c r="U156" s="22"/>
      <c r="V156" s="22"/>
      <c r="Z156">
        <f>Z155+X$7</f>
        <v>12.099999999999975</v>
      </c>
      <c r="AA156" s="32">
        <f>IF($D$4=0,0,$D$4+LOG([1]!alfa($Z156,$J$5,$L$5:$S$5,COUNT($L$5:$S$5)))+AA$43*LOG([1]!alfa($Z156,$J$6,$L$6:$S$6,COUNT($L$6:$S$6))))</f>
        <v>0</v>
      </c>
      <c r="AB156" s="32">
        <f>IF($D$5=0,0,$D$5+LOG([1]!alfa($Z156,$J$5,$L$5:$S$5,COUNT($L$5:$S$5)))+AB$43*LOG([1]!alfa($Z156,$J$6,$L$6:$S$6,COUNT($L$6:$S$6))))</f>
        <v>0</v>
      </c>
      <c r="AC156" s="32">
        <f>IF($D$6=0,0,$D$6+LOG([1]!alfa($Z156,$J$5,$L$5:$S$5,COUNT($L$5:$S$5)))+AC$43*LOG([1]!alfa($Z156,$J$6,$L$6:$S$6,COUNT($L$6:$S$6))))</f>
        <v>0</v>
      </c>
      <c r="AD156" s="32">
        <f>IF($D$7=0,0,$D$7+LOG([1]!alfa($Z156,$J$5,$L$5:$S$5,COUNT($L$5:$S$5)))+AD$43*LOG([1]!alfa($Z156,$J$6,$L$6:$S$6,COUNT($L$6:$S$6))))</f>
        <v>0</v>
      </c>
      <c r="AE156" s="32">
        <f>IF($D$8=0,0,$D$8+LOG([1]!alfa($Z156,$J$5,$L$5:$S$5,COUNT($L$5:$S$5)))+AE$43*LOG([1]!alfa($Z156,$J$6,$L$6:$S$6,COUNT($L$6:$S$6))))</f>
        <v>0</v>
      </c>
      <c r="AF156" s="32">
        <f>IF($D$9=0,0,$D$9+LOG([1]!alfa($Z156,$J$5,$L$5:$S$5,COUNT($L$5:$S$5)))+AF$43*LOG([1]!alfa($Z156,$J$6,$L$6:$S$6,COUNT($L$6:$S$6))))</f>
        <v>0</v>
      </c>
    </row>
    <row r="157" spans="1:32" x14ac:dyDescent="0.25">
      <c r="A157" s="1">
        <f>IF(A156+E$10&gt;1,0,A156+E$10)</f>
        <v>-6.6999999999999487</v>
      </c>
      <c r="B157" s="20">
        <f t="shared" si="11"/>
        <v>1.9952623149691135E-7</v>
      </c>
      <c r="C157" s="20">
        <f>[1]!alfamlog($A157,C$50,$C$4:$C$9,COUNT($D$4:$D$9))*I$10</f>
        <v>1</v>
      </c>
      <c r="D157" s="20">
        <f>[1]!alfamlog($A157,D$50,$C$4:$C$9,COUNT($D$4:$D$9))*J$10</f>
        <v>0</v>
      </c>
      <c r="E157" s="20">
        <f>[1]!alfamlog($A157,E$50,$C$4:$C$9,COUNT($D$4:$D$9))*K$10</f>
        <v>0</v>
      </c>
      <c r="F157" s="20">
        <f>[1]!alfamlog($A157,F$50,$C$4:$C$9,COUNT($D$4:$D$9))*L$10</f>
        <v>0</v>
      </c>
      <c r="G157" s="20">
        <f>[1]!alfamlog($A157,G$50,$C$4:$C$9,COUNT($D$4:$D$9))*M$10</f>
        <v>0</v>
      </c>
      <c r="H157" s="20">
        <f>[1]!alfamlog($A157,H$50,$C$4:$C$9,COUNT($D$4:$D$9))*N$10</f>
        <v>0</v>
      </c>
      <c r="I157" s="20">
        <f>[1]!alfamlog($A157,I$50,$C$4:$C$9,COUNT($D$4:$D$9))*O$10</f>
        <v>0</v>
      </c>
      <c r="K157" s="37">
        <f>(10^L157-B157)/L$48</f>
        <v>0</v>
      </c>
      <c r="L157" s="22">
        <f t="shared" si="12"/>
        <v>-6.6999999999999487</v>
      </c>
      <c r="M157" s="22">
        <f t="shared" si="13"/>
        <v>-6.6999999999999487</v>
      </c>
      <c r="N157" s="22">
        <f t="shared" si="14"/>
        <v>-6.6999999999999487</v>
      </c>
      <c r="O157" s="22">
        <f t="shared" si="15"/>
        <v>-6.6999999999999487</v>
      </c>
      <c r="P157" s="22">
        <f t="shared" si="16"/>
        <v>2.0000086654005824</v>
      </c>
      <c r="Q157" s="22">
        <f t="shared" si="17"/>
        <v>2.0000086654005824</v>
      </c>
      <c r="R157" s="22">
        <f t="shared" si="18"/>
        <v>2.0000086654005824</v>
      </c>
      <c r="S157" s="22">
        <f t="shared" si="19"/>
        <v>2.0000086654005824</v>
      </c>
      <c r="T157" s="22"/>
      <c r="U157" s="22"/>
      <c r="V157" s="22"/>
      <c r="Z157">
        <f>Z156+X$7</f>
        <v>12.199999999999974</v>
      </c>
      <c r="AA157" s="32">
        <f>IF($D$4=0,0,$D$4+LOG([1]!alfa($Z157,$J$5,$L$5:$S$5,COUNT($L$5:$S$5)))+AA$43*LOG([1]!alfa($Z157,$J$6,$L$6:$S$6,COUNT($L$6:$S$6))))</f>
        <v>0</v>
      </c>
      <c r="AB157" s="32">
        <f>IF($D$5=0,0,$D$5+LOG([1]!alfa($Z157,$J$5,$L$5:$S$5,COUNT($L$5:$S$5)))+AB$43*LOG([1]!alfa($Z157,$J$6,$L$6:$S$6,COUNT($L$6:$S$6))))</f>
        <v>0</v>
      </c>
      <c r="AC157" s="32">
        <f>IF($D$6=0,0,$D$6+LOG([1]!alfa($Z157,$J$5,$L$5:$S$5,COUNT($L$5:$S$5)))+AC$43*LOG([1]!alfa($Z157,$J$6,$L$6:$S$6,COUNT($L$6:$S$6))))</f>
        <v>0</v>
      </c>
      <c r="AD157" s="32">
        <f>IF($D$7=0,0,$D$7+LOG([1]!alfa($Z157,$J$5,$L$5:$S$5,COUNT($L$5:$S$5)))+AD$43*LOG([1]!alfa($Z157,$J$6,$L$6:$S$6,COUNT($L$6:$S$6))))</f>
        <v>0</v>
      </c>
      <c r="AE157" s="32">
        <f>IF($D$8=0,0,$D$8+LOG([1]!alfa($Z157,$J$5,$L$5:$S$5,COUNT($L$5:$S$5)))+AE$43*LOG([1]!alfa($Z157,$J$6,$L$6:$S$6,COUNT($L$6:$S$6))))</f>
        <v>0</v>
      </c>
      <c r="AF157" s="32">
        <f>IF($D$9=0,0,$D$9+LOG([1]!alfa($Z157,$J$5,$L$5:$S$5,COUNT($L$5:$S$5)))+AF$43*LOG([1]!alfa($Z157,$J$6,$L$6:$S$6,COUNT($L$6:$S$6))))</f>
        <v>0</v>
      </c>
    </row>
    <row r="158" spans="1:32" x14ac:dyDescent="0.25">
      <c r="A158" s="1">
        <f>IF(A157+E$10&gt;1,0,A157+E$10)</f>
        <v>-6.6499999999999488</v>
      </c>
      <c r="B158" s="20">
        <f t="shared" si="11"/>
        <v>2.2387211385686011E-7</v>
      </c>
      <c r="C158" s="20">
        <f>[1]!alfamlog($A158,C$50,$C$4:$C$9,COUNT($D$4:$D$9))*I$10</f>
        <v>1</v>
      </c>
      <c r="D158" s="20">
        <f>[1]!alfamlog($A158,D$50,$C$4:$C$9,COUNT($D$4:$D$9))*J$10</f>
        <v>0</v>
      </c>
      <c r="E158" s="20">
        <f>[1]!alfamlog($A158,E$50,$C$4:$C$9,COUNT($D$4:$D$9))*K$10</f>
        <v>0</v>
      </c>
      <c r="F158" s="20">
        <f>[1]!alfamlog($A158,F$50,$C$4:$C$9,COUNT($D$4:$D$9))*L$10</f>
        <v>0</v>
      </c>
      <c r="G158" s="20">
        <f>[1]!alfamlog($A158,G$50,$C$4:$C$9,COUNT($D$4:$D$9))*M$10</f>
        <v>0</v>
      </c>
      <c r="H158" s="20">
        <f>[1]!alfamlog($A158,H$50,$C$4:$C$9,COUNT($D$4:$D$9))*N$10</f>
        <v>0</v>
      </c>
      <c r="I158" s="20">
        <f>[1]!alfamlog($A158,I$50,$C$4:$C$9,COUNT($D$4:$D$9))*O$10</f>
        <v>0</v>
      </c>
      <c r="K158" s="37">
        <f>(10^L158-B158)/L$48</f>
        <v>0</v>
      </c>
      <c r="L158" s="22">
        <f t="shared" si="12"/>
        <v>-6.6499999999999488</v>
      </c>
      <c r="M158" s="22">
        <f t="shared" si="13"/>
        <v>-6.6499999999999488</v>
      </c>
      <c r="N158" s="22">
        <f t="shared" si="14"/>
        <v>-6.6499999999999488</v>
      </c>
      <c r="O158" s="22">
        <f t="shared" si="15"/>
        <v>-6.6499999999999488</v>
      </c>
      <c r="P158" s="22">
        <f t="shared" si="16"/>
        <v>2.0000097227512033</v>
      </c>
      <c r="Q158" s="22">
        <f t="shared" si="17"/>
        <v>2.0000097227512033</v>
      </c>
      <c r="R158" s="22">
        <f t="shared" si="18"/>
        <v>2.0000097227512033</v>
      </c>
      <c r="S158" s="22">
        <f t="shared" si="19"/>
        <v>2.0000097227512033</v>
      </c>
      <c r="T158" s="22"/>
      <c r="U158" s="22"/>
      <c r="V158" s="22"/>
      <c r="Z158">
        <f>Z157+X$7</f>
        <v>12.299999999999974</v>
      </c>
      <c r="AA158" s="32">
        <f>IF($D$4=0,0,$D$4+LOG([1]!alfa($Z158,$J$5,$L$5:$S$5,COUNT($L$5:$S$5)))+AA$43*LOG([1]!alfa($Z158,$J$6,$L$6:$S$6,COUNT($L$6:$S$6))))</f>
        <v>0</v>
      </c>
      <c r="AB158" s="32">
        <f>IF($D$5=0,0,$D$5+LOG([1]!alfa($Z158,$J$5,$L$5:$S$5,COUNT($L$5:$S$5)))+AB$43*LOG([1]!alfa($Z158,$J$6,$L$6:$S$6,COUNT($L$6:$S$6))))</f>
        <v>0</v>
      </c>
      <c r="AC158" s="32">
        <f>IF($D$6=0,0,$D$6+LOG([1]!alfa($Z158,$J$5,$L$5:$S$5,COUNT($L$5:$S$5)))+AC$43*LOG([1]!alfa($Z158,$J$6,$L$6:$S$6,COUNT($L$6:$S$6))))</f>
        <v>0</v>
      </c>
      <c r="AD158" s="32">
        <f>IF($D$7=0,0,$D$7+LOG([1]!alfa($Z158,$J$5,$L$5:$S$5,COUNT($L$5:$S$5)))+AD$43*LOG([1]!alfa($Z158,$J$6,$L$6:$S$6,COUNT($L$6:$S$6))))</f>
        <v>0</v>
      </c>
      <c r="AE158" s="32">
        <f>IF($D$8=0,0,$D$8+LOG([1]!alfa($Z158,$J$5,$L$5:$S$5,COUNT($L$5:$S$5)))+AE$43*LOG([1]!alfa($Z158,$J$6,$L$6:$S$6,COUNT($L$6:$S$6))))</f>
        <v>0</v>
      </c>
      <c r="AF158" s="32">
        <f>IF($D$9=0,0,$D$9+LOG([1]!alfa($Z158,$J$5,$L$5:$S$5,COUNT($L$5:$S$5)))+AF$43*LOG([1]!alfa($Z158,$J$6,$L$6:$S$6,COUNT($L$6:$S$6))))</f>
        <v>0</v>
      </c>
    </row>
    <row r="159" spans="1:32" x14ac:dyDescent="0.25">
      <c r="A159" s="1">
        <f>IF(A158+E$10&gt;1,0,A158+E$10)</f>
        <v>-6.599999999999949</v>
      </c>
      <c r="B159" s="20">
        <f t="shared" si="11"/>
        <v>2.5118864315098724E-7</v>
      </c>
      <c r="C159" s="20">
        <f>[1]!alfamlog($A159,C$50,$C$4:$C$9,COUNT($D$4:$D$9))*I$10</f>
        <v>1</v>
      </c>
      <c r="D159" s="20">
        <f>[1]!alfamlog($A159,D$50,$C$4:$C$9,COUNT($D$4:$D$9))*J$10</f>
        <v>0</v>
      </c>
      <c r="E159" s="20">
        <f>[1]!alfamlog($A159,E$50,$C$4:$C$9,COUNT($D$4:$D$9))*K$10</f>
        <v>0</v>
      </c>
      <c r="F159" s="20">
        <f>[1]!alfamlog($A159,F$50,$C$4:$C$9,COUNT($D$4:$D$9))*L$10</f>
        <v>0</v>
      </c>
      <c r="G159" s="20">
        <f>[1]!alfamlog($A159,G$50,$C$4:$C$9,COUNT($D$4:$D$9))*M$10</f>
        <v>0</v>
      </c>
      <c r="H159" s="20">
        <f>[1]!alfamlog($A159,H$50,$C$4:$C$9,COUNT($D$4:$D$9))*N$10</f>
        <v>0</v>
      </c>
      <c r="I159" s="20">
        <f>[1]!alfamlog($A159,I$50,$C$4:$C$9,COUNT($D$4:$D$9))*O$10</f>
        <v>0</v>
      </c>
      <c r="K159" s="37">
        <f>(10^L159-B159)/L$48</f>
        <v>-4.2351647362715017E-20</v>
      </c>
      <c r="L159" s="22">
        <f t="shared" si="12"/>
        <v>-6.5999999999999499</v>
      </c>
      <c r="M159" s="22">
        <f t="shared" si="13"/>
        <v>-6.5999999999999499</v>
      </c>
      <c r="N159" s="22">
        <f t="shared" si="14"/>
        <v>-6.5999999999999499</v>
      </c>
      <c r="O159" s="22">
        <f t="shared" si="15"/>
        <v>-6.5999999999999499</v>
      </c>
      <c r="P159" s="22">
        <f t="shared" si="16"/>
        <v>2.0000109091211766</v>
      </c>
      <c r="Q159" s="22">
        <f t="shared" si="17"/>
        <v>2.0000109091211766</v>
      </c>
      <c r="R159" s="22">
        <f t="shared" si="18"/>
        <v>2.0000109091211766</v>
      </c>
      <c r="S159" s="22">
        <f t="shared" si="19"/>
        <v>2.0000109091211766</v>
      </c>
      <c r="T159" s="22"/>
      <c r="U159" s="22"/>
      <c r="V159" s="22"/>
      <c r="Z159">
        <f>Z158+X$7</f>
        <v>12.399999999999974</v>
      </c>
      <c r="AA159" s="32">
        <f>IF($D$4=0,0,$D$4+LOG([1]!alfa($Z159,$J$5,$L$5:$S$5,COUNT($L$5:$S$5)))+AA$43*LOG([1]!alfa($Z159,$J$6,$L$6:$S$6,COUNT($L$6:$S$6))))</f>
        <v>0</v>
      </c>
      <c r="AB159" s="32">
        <f>IF($D$5=0,0,$D$5+LOG([1]!alfa($Z159,$J$5,$L$5:$S$5,COUNT($L$5:$S$5)))+AB$43*LOG([1]!alfa($Z159,$J$6,$L$6:$S$6,COUNT($L$6:$S$6))))</f>
        <v>0</v>
      </c>
      <c r="AC159" s="32">
        <f>IF($D$6=0,0,$D$6+LOG([1]!alfa($Z159,$J$5,$L$5:$S$5,COUNT($L$5:$S$5)))+AC$43*LOG([1]!alfa($Z159,$J$6,$L$6:$S$6,COUNT($L$6:$S$6))))</f>
        <v>0</v>
      </c>
      <c r="AD159" s="32">
        <f>IF($D$7=0,0,$D$7+LOG([1]!alfa($Z159,$J$5,$L$5:$S$5,COUNT($L$5:$S$5)))+AD$43*LOG([1]!alfa($Z159,$J$6,$L$6:$S$6,COUNT($L$6:$S$6))))</f>
        <v>0</v>
      </c>
      <c r="AE159" s="32">
        <f>IF($D$8=0,0,$D$8+LOG([1]!alfa($Z159,$J$5,$L$5:$S$5,COUNT($L$5:$S$5)))+AE$43*LOG([1]!alfa($Z159,$J$6,$L$6:$S$6,COUNT($L$6:$S$6))))</f>
        <v>0</v>
      </c>
      <c r="AF159" s="32">
        <f>IF($D$9=0,0,$D$9+LOG([1]!alfa($Z159,$J$5,$L$5:$S$5,COUNT($L$5:$S$5)))+AF$43*LOG([1]!alfa($Z159,$J$6,$L$6:$S$6,COUNT($L$6:$S$6))))</f>
        <v>0</v>
      </c>
    </row>
    <row r="160" spans="1:32" x14ac:dyDescent="0.25">
      <c r="A160" s="1">
        <f>IF(A159+E$10&gt;1,0,A159+E$10)</f>
        <v>-6.5499999999999492</v>
      </c>
      <c r="B160" s="20">
        <f t="shared" si="11"/>
        <v>2.8183829312647805E-7</v>
      </c>
      <c r="C160" s="20">
        <f>[1]!alfamlog($A160,C$50,$C$4:$C$9,COUNT($D$4:$D$9))*I$10</f>
        <v>1</v>
      </c>
      <c r="D160" s="20">
        <f>[1]!alfamlog($A160,D$50,$C$4:$C$9,COUNT($D$4:$D$9))*J$10</f>
        <v>0</v>
      </c>
      <c r="E160" s="20">
        <f>[1]!alfamlog($A160,E$50,$C$4:$C$9,COUNT($D$4:$D$9))*K$10</f>
        <v>0</v>
      </c>
      <c r="F160" s="20">
        <f>[1]!alfamlog($A160,F$50,$C$4:$C$9,COUNT($D$4:$D$9))*L$10</f>
        <v>0</v>
      </c>
      <c r="G160" s="20">
        <f>[1]!alfamlog($A160,G$50,$C$4:$C$9,COUNT($D$4:$D$9))*M$10</f>
        <v>0</v>
      </c>
      <c r="H160" s="20">
        <f>[1]!alfamlog($A160,H$50,$C$4:$C$9,COUNT($D$4:$D$9))*N$10</f>
        <v>0</v>
      </c>
      <c r="I160" s="20">
        <f>[1]!alfamlog($A160,I$50,$C$4:$C$9,COUNT($D$4:$D$9))*O$10</f>
        <v>0</v>
      </c>
      <c r="K160" s="37">
        <f>(10^L160-B160)/L$48</f>
        <v>-5.2939559203393771E-20</v>
      </c>
      <c r="L160" s="22">
        <f t="shared" si="12"/>
        <v>-6.5499999999999501</v>
      </c>
      <c r="M160" s="22">
        <f t="shared" si="13"/>
        <v>-6.5499999999999501</v>
      </c>
      <c r="N160" s="22">
        <f t="shared" si="14"/>
        <v>-6.5499999999999501</v>
      </c>
      <c r="O160" s="22">
        <f t="shared" si="15"/>
        <v>-6.5499999999999501</v>
      </c>
      <c r="P160" s="22">
        <f t="shared" si="16"/>
        <v>2.0000122402540388</v>
      </c>
      <c r="Q160" s="22">
        <f t="shared" si="17"/>
        <v>2.0000122402540388</v>
      </c>
      <c r="R160" s="22">
        <f t="shared" si="18"/>
        <v>2.0000122402540388</v>
      </c>
      <c r="S160" s="22">
        <f t="shared" si="19"/>
        <v>2.0000122402540388</v>
      </c>
      <c r="T160" s="22"/>
      <c r="U160" s="22"/>
      <c r="V160" s="22"/>
      <c r="Z160">
        <f>Z159+X$7</f>
        <v>12.499999999999973</v>
      </c>
      <c r="AA160" s="32">
        <f>IF($D$4=0,0,$D$4+LOG([1]!alfa($Z160,$J$5,$L$5:$S$5,COUNT($L$5:$S$5)))+AA$43*LOG([1]!alfa($Z160,$J$6,$L$6:$S$6,COUNT($L$6:$S$6))))</f>
        <v>0</v>
      </c>
      <c r="AB160" s="32">
        <f>IF($D$5=0,0,$D$5+LOG([1]!alfa($Z160,$J$5,$L$5:$S$5,COUNT($L$5:$S$5)))+AB$43*LOG([1]!alfa($Z160,$J$6,$L$6:$S$6,COUNT($L$6:$S$6))))</f>
        <v>0</v>
      </c>
      <c r="AC160" s="32">
        <f>IF($D$6=0,0,$D$6+LOG([1]!alfa($Z160,$J$5,$L$5:$S$5,COUNT($L$5:$S$5)))+AC$43*LOG([1]!alfa($Z160,$J$6,$L$6:$S$6,COUNT($L$6:$S$6))))</f>
        <v>0</v>
      </c>
      <c r="AD160" s="32">
        <f>IF($D$7=0,0,$D$7+LOG([1]!alfa($Z160,$J$5,$L$5:$S$5,COUNT($L$5:$S$5)))+AD$43*LOG([1]!alfa($Z160,$J$6,$L$6:$S$6,COUNT($L$6:$S$6))))</f>
        <v>0</v>
      </c>
      <c r="AE160" s="32">
        <f>IF($D$8=0,0,$D$8+LOG([1]!alfa($Z160,$J$5,$L$5:$S$5,COUNT($L$5:$S$5)))+AE$43*LOG([1]!alfa($Z160,$J$6,$L$6:$S$6,COUNT($L$6:$S$6))))</f>
        <v>0</v>
      </c>
      <c r="AF160" s="32">
        <f>IF($D$9=0,0,$D$9+LOG([1]!alfa($Z160,$J$5,$L$5:$S$5,COUNT($L$5:$S$5)))+AF$43*LOG([1]!alfa($Z160,$J$6,$L$6:$S$6,COUNT($L$6:$S$6))))</f>
        <v>0</v>
      </c>
    </row>
    <row r="161" spans="1:32" x14ac:dyDescent="0.25">
      <c r="A161" s="1">
        <f>IF(A160+E$10&gt;1,0,A160+E$10)</f>
        <v>-6.4999999999999494</v>
      </c>
      <c r="B161" s="20">
        <f t="shared" si="11"/>
        <v>3.1622776601687439E-7</v>
      </c>
      <c r="C161" s="20">
        <f>[1]!alfamlog($A161,C$50,$C$4:$C$9,COUNT($D$4:$D$9))*I$10</f>
        <v>1</v>
      </c>
      <c r="D161" s="20">
        <f>[1]!alfamlog($A161,D$50,$C$4:$C$9,COUNT($D$4:$D$9))*J$10</f>
        <v>0</v>
      </c>
      <c r="E161" s="20">
        <f>[1]!alfamlog($A161,E$50,$C$4:$C$9,COUNT($D$4:$D$9))*K$10</f>
        <v>0</v>
      </c>
      <c r="F161" s="20">
        <f>[1]!alfamlog($A161,F$50,$C$4:$C$9,COUNT($D$4:$D$9))*L$10</f>
        <v>0</v>
      </c>
      <c r="G161" s="20">
        <f>[1]!alfamlog($A161,G$50,$C$4:$C$9,COUNT($D$4:$D$9))*M$10</f>
        <v>0</v>
      </c>
      <c r="H161" s="20">
        <f>[1]!alfamlog($A161,H$50,$C$4:$C$9,COUNT($D$4:$D$9))*N$10</f>
        <v>0</v>
      </c>
      <c r="I161" s="20">
        <f>[1]!alfamlog($A161,I$50,$C$4:$C$9,COUNT($D$4:$D$9))*O$10</f>
        <v>0</v>
      </c>
      <c r="K161" s="37">
        <f>(10^L161-B161)/L$48</f>
        <v>-5.2939559203393771E-20</v>
      </c>
      <c r="L161" s="22">
        <f t="shared" si="12"/>
        <v>-6.4999999999999503</v>
      </c>
      <c r="M161" s="22">
        <f t="shared" si="13"/>
        <v>-6.4999999999999503</v>
      </c>
      <c r="N161" s="22">
        <f t="shared" si="14"/>
        <v>-6.4999999999999503</v>
      </c>
      <c r="O161" s="22">
        <f t="shared" si="15"/>
        <v>-6.4999999999999503</v>
      </c>
      <c r="P161" s="22">
        <f t="shared" si="16"/>
        <v>2.0000137338145323</v>
      </c>
      <c r="Q161" s="22">
        <f t="shared" si="17"/>
        <v>2.0000137338145323</v>
      </c>
      <c r="R161" s="22">
        <f t="shared" si="18"/>
        <v>2.0000137338145323</v>
      </c>
      <c r="S161" s="22">
        <f t="shared" si="19"/>
        <v>2.0000137338145323</v>
      </c>
      <c r="T161" s="22"/>
      <c r="U161" s="22"/>
      <c r="V161" s="22"/>
      <c r="Z161">
        <f>Z160+X$7</f>
        <v>12.599999999999973</v>
      </c>
      <c r="AA161" s="32">
        <f>IF($D$4=0,0,$D$4+LOG([1]!alfa($Z161,$J$5,$L$5:$S$5,COUNT($L$5:$S$5)))+AA$43*LOG([1]!alfa($Z161,$J$6,$L$6:$S$6,COUNT($L$6:$S$6))))</f>
        <v>0</v>
      </c>
      <c r="AB161" s="32">
        <f>IF($D$5=0,0,$D$5+LOG([1]!alfa($Z161,$J$5,$L$5:$S$5,COUNT($L$5:$S$5)))+AB$43*LOG([1]!alfa($Z161,$J$6,$L$6:$S$6,COUNT($L$6:$S$6))))</f>
        <v>0</v>
      </c>
      <c r="AC161" s="32">
        <f>IF($D$6=0,0,$D$6+LOG([1]!alfa($Z161,$J$5,$L$5:$S$5,COUNT($L$5:$S$5)))+AC$43*LOG([1]!alfa($Z161,$J$6,$L$6:$S$6,COUNT($L$6:$S$6))))</f>
        <v>0</v>
      </c>
      <c r="AD161" s="32">
        <f>IF($D$7=0,0,$D$7+LOG([1]!alfa($Z161,$J$5,$L$5:$S$5,COUNT($L$5:$S$5)))+AD$43*LOG([1]!alfa($Z161,$J$6,$L$6:$S$6,COUNT($L$6:$S$6))))</f>
        <v>0</v>
      </c>
      <c r="AE161" s="32">
        <f>IF($D$8=0,0,$D$8+LOG([1]!alfa($Z161,$J$5,$L$5:$S$5,COUNT($L$5:$S$5)))+AE$43*LOG([1]!alfa($Z161,$J$6,$L$6:$S$6,COUNT($L$6:$S$6))))</f>
        <v>0</v>
      </c>
      <c r="AF161" s="32">
        <f>IF($D$9=0,0,$D$9+LOG([1]!alfa($Z161,$J$5,$L$5:$S$5,COUNT($L$5:$S$5)))+AF$43*LOG([1]!alfa($Z161,$J$6,$L$6:$S$6,COUNT($L$6:$S$6))))</f>
        <v>0</v>
      </c>
    </row>
    <row r="162" spans="1:32" x14ac:dyDescent="0.25">
      <c r="A162" s="1">
        <f>IF(A161+E$10&gt;1,0,A161+E$10)</f>
        <v>-6.4499999999999496</v>
      </c>
      <c r="B162" s="20">
        <f t="shared" si="11"/>
        <v>3.5481338923361624E-7</v>
      </c>
      <c r="C162" s="20">
        <f>[1]!alfamlog($A162,C$50,$C$4:$C$9,COUNT($D$4:$D$9))*I$10</f>
        <v>1</v>
      </c>
      <c r="D162" s="20">
        <f>[1]!alfamlog($A162,D$50,$C$4:$C$9,COUNT($D$4:$D$9))*J$10</f>
        <v>0</v>
      </c>
      <c r="E162" s="20">
        <f>[1]!alfamlog($A162,E$50,$C$4:$C$9,COUNT($D$4:$D$9))*K$10</f>
        <v>0</v>
      </c>
      <c r="F162" s="20">
        <f>[1]!alfamlog($A162,F$50,$C$4:$C$9,COUNT($D$4:$D$9))*L$10</f>
        <v>0</v>
      </c>
      <c r="G162" s="20">
        <f>[1]!alfamlog($A162,G$50,$C$4:$C$9,COUNT($D$4:$D$9))*M$10</f>
        <v>0</v>
      </c>
      <c r="H162" s="20">
        <f>[1]!alfamlog($A162,H$50,$C$4:$C$9,COUNT($D$4:$D$9))*N$10</f>
        <v>0</v>
      </c>
      <c r="I162" s="20">
        <f>[1]!alfamlog($A162,I$50,$C$4:$C$9,COUNT($D$4:$D$9))*O$10</f>
        <v>0</v>
      </c>
      <c r="K162" s="37">
        <f>(10^L162-B162)/L$48</f>
        <v>-6.3527471044072525E-20</v>
      </c>
      <c r="L162" s="22">
        <f t="shared" si="12"/>
        <v>-6.4499999999999504</v>
      </c>
      <c r="M162" s="22">
        <f t="shared" si="13"/>
        <v>-6.4499999999999504</v>
      </c>
      <c r="N162" s="22">
        <f t="shared" si="14"/>
        <v>-6.4499999999999504</v>
      </c>
      <c r="O162" s="22">
        <f t="shared" si="15"/>
        <v>-6.4499999999999504</v>
      </c>
      <c r="P162" s="22">
        <f t="shared" si="16"/>
        <v>2.0000154096230838</v>
      </c>
      <c r="Q162" s="22">
        <f t="shared" si="17"/>
        <v>2.0000154096230838</v>
      </c>
      <c r="R162" s="22">
        <f t="shared" si="18"/>
        <v>2.0000154096230838</v>
      </c>
      <c r="S162" s="22">
        <f t="shared" si="19"/>
        <v>2.0000154096230838</v>
      </c>
      <c r="T162" s="22"/>
      <c r="U162" s="22"/>
      <c r="V162" s="22"/>
      <c r="Z162">
        <f>Z161+X$7</f>
        <v>12.699999999999973</v>
      </c>
      <c r="AA162" s="32">
        <f>IF($D$4=0,0,$D$4+LOG([1]!alfa($Z162,$J$5,$L$5:$S$5,COUNT($L$5:$S$5)))+AA$43*LOG([1]!alfa($Z162,$J$6,$L$6:$S$6,COUNT($L$6:$S$6))))</f>
        <v>0</v>
      </c>
      <c r="AB162" s="32">
        <f>IF($D$5=0,0,$D$5+LOG([1]!alfa($Z162,$J$5,$L$5:$S$5,COUNT($L$5:$S$5)))+AB$43*LOG([1]!alfa($Z162,$J$6,$L$6:$S$6,COUNT($L$6:$S$6))))</f>
        <v>0</v>
      </c>
      <c r="AC162" s="32">
        <f>IF($D$6=0,0,$D$6+LOG([1]!alfa($Z162,$J$5,$L$5:$S$5,COUNT($L$5:$S$5)))+AC$43*LOG([1]!alfa($Z162,$J$6,$L$6:$S$6,COUNT($L$6:$S$6))))</f>
        <v>0</v>
      </c>
      <c r="AD162" s="32">
        <f>IF($D$7=0,0,$D$7+LOG([1]!alfa($Z162,$J$5,$L$5:$S$5,COUNT($L$5:$S$5)))+AD$43*LOG([1]!alfa($Z162,$J$6,$L$6:$S$6,COUNT($L$6:$S$6))))</f>
        <v>0</v>
      </c>
      <c r="AE162" s="32">
        <f>IF($D$8=0,0,$D$8+LOG([1]!alfa($Z162,$J$5,$L$5:$S$5,COUNT($L$5:$S$5)))+AE$43*LOG([1]!alfa($Z162,$J$6,$L$6:$S$6,COUNT($L$6:$S$6))))</f>
        <v>0</v>
      </c>
      <c r="AF162" s="32">
        <f>IF($D$9=0,0,$D$9+LOG([1]!alfa($Z162,$J$5,$L$5:$S$5,COUNT($L$5:$S$5)))+AF$43*LOG([1]!alfa($Z162,$J$6,$L$6:$S$6,COUNT($L$6:$S$6))))</f>
        <v>0</v>
      </c>
    </row>
    <row r="163" spans="1:32" x14ac:dyDescent="0.25">
      <c r="A163" s="1">
        <f>IF(A162+E$10&gt;1,0,A162+E$10)</f>
        <v>-6.3999999999999497</v>
      </c>
      <c r="B163" s="20">
        <f t="shared" si="11"/>
        <v>3.9810717055354282E-7</v>
      </c>
      <c r="C163" s="20">
        <f>[1]!alfamlog($A163,C$50,$C$4:$C$9,COUNT($D$4:$D$9))*I$10</f>
        <v>1</v>
      </c>
      <c r="D163" s="20">
        <f>[1]!alfamlog($A163,D$50,$C$4:$C$9,COUNT($D$4:$D$9))*J$10</f>
        <v>0</v>
      </c>
      <c r="E163" s="20">
        <f>[1]!alfamlog($A163,E$50,$C$4:$C$9,COUNT($D$4:$D$9))*K$10</f>
        <v>0</v>
      </c>
      <c r="F163" s="20">
        <f>[1]!alfamlog($A163,F$50,$C$4:$C$9,COUNT($D$4:$D$9))*L$10</f>
        <v>0</v>
      </c>
      <c r="G163" s="20">
        <f>[1]!alfamlog($A163,G$50,$C$4:$C$9,COUNT($D$4:$D$9))*M$10</f>
        <v>0</v>
      </c>
      <c r="H163" s="20">
        <f>[1]!alfamlog($A163,H$50,$C$4:$C$9,COUNT($D$4:$D$9))*N$10</f>
        <v>0</v>
      </c>
      <c r="I163" s="20">
        <f>[1]!alfamlog($A163,I$50,$C$4:$C$9,COUNT($D$4:$D$9))*O$10</f>
        <v>0</v>
      </c>
      <c r="K163" s="37">
        <f>(10^L163-B163)/L$48</f>
        <v>-7.411538288475128E-20</v>
      </c>
      <c r="L163" s="22">
        <f t="shared" si="12"/>
        <v>-6.3999999999999506</v>
      </c>
      <c r="M163" s="22">
        <f t="shared" si="13"/>
        <v>-6.3999999999999506</v>
      </c>
      <c r="N163" s="22">
        <f t="shared" si="14"/>
        <v>-6.3999999999999506</v>
      </c>
      <c r="O163" s="22">
        <f t="shared" si="15"/>
        <v>-6.3999999999999506</v>
      </c>
      <c r="P163" s="22">
        <f t="shared" si="16"/>
        <v>2.0000172899189019</v>
      </c>
      <c r="Q163" s="22">
        <f t="shared" si="17"/>
        <v>2.0000172899189019</v>
      </c>
      <c r="R163" s="22">
        <f t="shared" si="18"/>
        <v>2.0000172899189019</v>
      </c>
      <c r="S163" s="22">
        <f t="shared" si="19"/>
        <v>2.0000172899189019</v>
      </c>
      <c r="T163" s="22"/>
      <c r="U163" s="22"/>
      <c r="V163" s="22"/>
      <c r="Z163">
        <f>Z162+X$7</f>
        <v>12.799999999999972</v>
      </c>
      <c r="AA163" s="32">
        <f>IF($D$4=0,0,$D$4+LOG([1]!alfa($Z163,$J$5,$L$5:$S$5,COUNT($L$5:$S$5)))+AA$43*LOG([1]!alfa($Z163,$J$6,$L$6:$S$6,COUNT($L$6:$S$6))))</f>
        <v>0</v>
      </c>
      <c r="AB163" s="32">
        <f>IF($D$5=0,0,$D$5+LOG([1]!alfa($Z163,$J$5,$L$5:$S$5,COUNT($L$5:$S$5)))+AB$43*LOG([1]!alfa($Z163,$J$6,$L$6:$S$6,COUNT($L$6:$S$6))))</f>
        <v>0</v>
      </c>
      <c r="AC163" s="32">
        <f>IF($D$6=0,0,$D$6+LOG([1]!alfa($Z163,$J$5,$L$5:$S$5,COUNT($L$5:$S$5)))+AC$43*LOG([1]!alfa($Z163,$J$6,$L$6:$S$6,COUNT($L$6:$S$6))))</f>
        <v>0</v>
      </c>
      <c r="AD163" s="32">
        <f>IF($D$7=0,0,$D$7+LOG([1]!alfa($Z163,$J$5,$L$5:$S$5,COUNT($L$5:$S$5)))+AD$43*LOG([1]!alfa($Z163,$J$6,$L$6:$S$6,COUNT($L$6:$S$6))))</f>
        <v>0</v>
      </c>
      <c r="AE163" s="32">
        <f>IF($D$8=0,0,$D$8+LOG([1]!alfa($Z163,$J$5,$L$5:$S$5,COUNT($L$5:$S$5)))+AE$43*LOG([1]!alfa($Z163,$J$6,$L$6:$S$6,COUNT($L$6:$S$6))))</f>
        <v>0</v>
      </c>
      <c r="AF163" s="32">
        <f>IF($D$9=0,0,$D$9+LOG([1]!alfa($Z163,$J$5,$L$5:$S$5,COUNT($L$5:$S$5)))+AF$43*LOG([1]!alfa($Z163,$J$6,$L$6:$S$6,COUNT($L$6:$S$6))))</f>
        <v>0</v>
      </c>
    </row>
    <row r="164" spans="1:32" x14ac:dyDescent="0.25">
      <c r="A164" s="1">
        <f>IF(A163+E$10&gt;1,0,A163+E$10)</f>
        <v>-6.3499999999999499</v>
      </c>
      <c r="B164" s="20">
        <f t="shared" si="11"/>
        <v>4.4668359215101399E-7</v>
      </c>
      <c r="C164" s="20">
        <f>[1]!alfamlog($A164,C$50,$C$4:$C$9,COUNT($D$4:$D$9))*I$10</f>
        <v>1</v>
      </c>
      <c r="D164" s="20">
        <f>[1]!alfamlog($A164,D$50,$C$4:$C$9,COUNT($D$4:$D$9))*J$10</f>
        <v>0</v>
      </c>
      <c r="E164" s="20">
        <f>[1]!alfamlog($A164,E$50,$C$4:$C$9,COUNT($D$4:$D$9))*K$10</f>
        <v>0</v>
      </c>
      <c r="F164" s="20">
        <f>[1]!alfamlog($A164,F$50,$C$4:$C$9,COUNT($D$4:$D$9))*L$10</f>
        <v>0</v>
      </c>
      <c r="G164" s="20">
        <f>[1]!alfamlog($A164,G$50,$C$4:$C$9,COUNT($D$4:$D$9))*M$10</f>
        <v>0</v>
      </c>
      <c r="H164" s="20">
        <f>[1]!alfamlog($A164,H$50,$C$4:$C$9,COUNT($D$4:$D$9))*N$10</f>
        <v>0</v>
      </c>
      <c r="I164" s="20">
        <f>[1]!alfamlog($A164,I$50,$C$4:$C$9,COUNT($D$4:$D$9))*O$10</f>
        <v>0</v>
      </c>
      <c r="K164" s="37">
        <f>(10^L164-B164)/L$48</f>
        <v>-7.411538288475128E-20</v>
      </c>
      <c r="L164" s="22">
        <f t="shared" si="12"/>
        <v>-6.3499999999999508</v>
      </c>
      <c r="M164" s="22">
        <f t="shared" si="13"/>
        <v>-6.3499999999999508</v>
      </c>
      <c r="N164" s="22">
        <f t="shared" si="14"/>
        <v>-6.3499999999999508</v>
      </c>
      <c r="O164" s="22">
        <f t="shared" si="15"/>
        <v>-6.3499999999999508</v>
      </c>
      <c r="P164" s="22">
        <f t="shared" si="16"/>
        <v>2.0000193996552014</v>
      </c>
      <c r="Q164" s="22">
        <f t="shared" si="17"/>
        <v>2.0000193996552014</v>
      </c>
      <c r="R164" s="22">
        <f t="shared" si="18"/>
        <v>2.0000193996552014</v>
      </c>
      <c r="S164" s="22">
        <f t="shared" si="19"/>
        <v>2.0000193996552014</v>
      </c>
      <c r="T164" s="22"/>
      <c r="U164" s="22"/>
      <c r="V164" s="22"/>
      <c r="Z164">
        <f>Z163+X$7</f>
        <v>12.899999999999972</v>
      </c>
      <c r="AA164" s="32">
        <f>IF($D$4=0,0,$D$4+LOG([1]!alfa($Z164,$J$5,$L$5:$S$5,COUNT($L$5:$S$5)))+AA$43*LOG([1]!alfa($Z164,$J$6,$L$6:$S$6,COUNT($L$6:$S$6))))</f>
        <v>0</v>
      </c>
      <c r="AB164" s="32">
        <f>IF($D$5=0,0,$D$5+LOG([1]!alfa($Z164,$J$5,$L$5:$S$5,COUNT($L$5:$S$5)))+AB$43*LOG([1]!alfa($Z164,$J$6,$L$6:$S$6,COUNT($L$6:$S$6))))</f>
        <v>0</v>
      </c>
      <c r="AC164" s="32">
        <f>IF($D$6=0,0,$D$6+LOG([1]!alfa($Z164,$J$5,$L$5:$S$5,COUNT($L$5:$S$5)))+AC$43*LOG([1]!alfa($Z164,$J$6,$L$6:$S$6,COUNT($L$6:$S$6))))</f>
        <v>0</v>
      </c>
      <c r="AD164" s="32">
        <f>IF($D$7=0,0,$D$7+LOG([1]!alfa($Z164,$J$5,$L$5:$S$5,COUNT($L$5:$S$5)))+AD$43*LOG([1]!alfa($Z164,$J$6,$L$6:$S$6,COUNT($L$6:$S$6))))</f>
        <v>0</v>
      </c>
      <c r="AE164" s="32">
        <f>IF($D$8=0,0,$D$8+LOG([1]!alfa($Z164,$J$5,$L$5:$S$5,COUNT($L$5:$S$5)))+AE$43*LOG([1]!alfa($Z164,$J$6,$L$6:$S$6,COUNT($L$6:$S$6))))</f>
        <v>0</v>
      </c>
      <c r="AF164" s="32">
        <f>IF($D$9=0,0,$D$9+LOG([1]!alfa($Z164,$J$5,$L$5:$S$5,COUNT($L$5:$S$5)))+AF$43*LOG([1]!alfa($Z164,$J$6,$L$6:$S$6,COUNT($L$6:$S$6))))</f>
        <v>0</v>
      </c>
    </row>
    <row r="165" spans="1:32" x14ac:dyDescent="0.25">
      <c r="A165" s="1">
        <f>IF(A164+E$10&gt;1,0,A164+E$10)</f>
        <v>-6.2999999999999501</v>
      </c>
      <c r="B165" s="20">
        <f t="shared" si="11"/>
        <v>5.0118723362732914E-7</v>
      </c>
      <c r="C165" s="20">
        <f>[1]!alfamlog($A165,C$50,$C$4:$C$9,COUNT($D$4:$D$9))*I$10</f>
        <v>1</v>
      </c>
      <c r="D165" s="20">
        <f>[1]!alfamlog($A165,D$50,$C$4:$C$9,COUNT($D$4:$D$9))*J$10</f>
        <v>0</v>
      </c>
      <c r="E165" s="20">
        <f>[1]!alfamlog($A165,E$50,$C$4:$C$9,COUNT($D$4:$D$9))*K$10</f>
        <v>0</v>
      </c>
      <c r="F165" s="20">
        <f>[1]!alfamlog($A165,F$50,$C$4:$C$9,COUNT($D$4:$D$9))*L$10</f>
        <v>0</v>
      </c>
      <c r="G165" s="20">
        <f>[1]!alfamlog($A165,G$50,$C$4:$C$9,COUNT($D$4:$D$9))*M$10</f>
        <v>0</v>
      </c>
      <c r="H165" s="20">
        <f>[1]!alfamlog($A165,H$50,$C$4:$C$9,COUNT($D$4:$D$9))*N$10</f>
        <v>0</v>
      </c>
      <c r="I165" s="20">
        <f>[1]!alfamlog($A165,I$50,$C$4:$C$9,COUNT($D$4:$D$9))*O$10</f>
        <v>0</v>
      </c>
      <c r="K165" s="37">
        <f>(10^L165-B165)/L$48</f>
        <v>-8.4703294725430034E-20</v>
      </c>
      <c r="L165" s="22">
        <f t="shared" si="12"/>
        <v>-6.299999999999951</v>
      </c>
      <c r="M165" s="22">
        <f t="shared" si="13"/>
        <v>-6.299999999999951</v>
      </c>
      <c r="N165" s="22">
        <f t="shared" si="14"/>
        <v>-6.299999999999951</v>
      </c>
      <c r="O165" s="22">
        <f t="shared" si="15"/>
        <v>-6.299999999999951</v>
      </c>
      <c r="P165" s="22">
        <f t="shared" si="16"/>
        <v>2.0000217668304638</v>
      </c>
      <c r="Q165" s="22">
        <f t="shared" si="17"/>
        <v>2.0000217668304638</v>
      </c>
      <c r="R165" s="22">
        <f t="shared" si="18"/>
        <v>2.0000217668304638</v>
      </c>
      <c r="S165" s="22">
        <f t="shared" si="19"/>
        <v>2.0000217668304638</v>
      </c>
      <c r="T165" s="22"/>
      <c r="U165" s="22"/>
      <c r="V165" s="22"/>
      <c r="Z165">
        <f>Z164+X$7</f>
        <v>12.999999999999972</v>
      </c>
      <c r="AA165" s="32">
        <f>IF($D$4=0,0,$D$4+LOG([1]!alfa($Z165,$J$5,$L$5:$S$5,COUNT($L$5:$S$5)))+AA$43*LOG([1]!alfa($Z165,$J$6,$L$6:$S$6,COUNT($L$6:$S$6))))</f>
        <v>0</v>
      </c>
      <c r="AB165" s="32">
        <f>IF($D$5=0,0,$D$5+LOG([1]!alfa($Z165,$J$5,$L$5:$S$5,COUNT($L$5:$S$5)))+AB$43*LOG([1]!alfa($Z165,$J$6,$L$6:$S$6,COUNT($L$6:$S$6))))</f>
        <v>0</v>
      </c>
      <c r="AC165" s="32">
        <f>IF($D$6=0,0,$D$6+LOG([1]!alfa($Z165,$J$5,$L$5:$S$5,COUNT($L$5:$S$5)))+AC$43*LOG([1]!alfa($Z165,$J$6,$L$6:$S$6,COUNT($L$6:$S$6))))</f>
        <v>0</v>
      </c>
      <c r="AD165" s="32">
        <f>IF($D$7=0,0,$D$7+LOG([1]!alfa($Z165,$J$5,$L$5:$S$5,COUNT($L$5:$S$5)))+AD$43*LOG([1]!alfa($Z165,$J$6,$L$6:$S$6,COUNT($L$6:$S$6))))</f>
        <v>0</v>
      </c>
      <c r="AE165" s="32">
        <f>IF($D$8=0,0,$D$8+LOG([1]!alfa($Z165,$J$5,$L$5:$S$5,COUNT($L$5:$S$5)))+AE$43*LOG([1]!alfa($Z165,$J$6,$L$6:$S$6,COUNT($L$6:$S$6))))</f>
        <v>0</v>
      </c>
      <c r="AF165" s="32">
        <f>IF($D$9=0,0,$D$9+LOG([1]!alfa($Z165,$J$5,$L$5:$S$5,COUNT($L$5:$S$5)))+AF$43*LOG([1]!alfa($Z165,$J$6,$L$6:$S$6,COUNT($L$6:$S$6))))</f>
        <v>0</v>
      </c>
    </row>
    <row r="166" spans="1:32" x14ac:dyDescent="0.25">
      <c r="A166" s="1">
        <f>IF(A165+E$10&gt;1,0,A165+E$10)</f>
        <v>-6.2499999999999503</v>
      </c>
      <c r="B166" s="20">
        <f t="shared" si="11"/>
        <v>5.6234132519041267E-7</v>
      </c>
      <c r="C166" s="20">
        <f>[1]!alfamlog($A166,C$50,$C$4:$C$9,COUNT($D$4:$D$9))*I$10</f>
        <v>1</v>
      </c>
      <c r="D166" s="20">
        <f>[1]!alfamlog($A166,D$50,$C$4:$C$9,COUNT($D$4:$D$9))*J$10</f>
        <v>0</v>
      </c>
      <c r="E166" s="20">
        <f>[1]!alfamlog($A166,E$50,$C$4:$C$9,COUNT($D$4:$D$9))*K$10</f>
        <v>0</v>
      </c>
      <c r="F166" s="20">
        <f>[1]!alfamlog($A166,F$50,$C$4:$C$9,COUNT($D$4:$D$9))*L$10</f>
        <v>0</v>
      </c>
      <c r="G166" s="20">
        <f>[1]!alfamlog($A166,G$50,$C$4:$C$9,COUNT($D$4:$D$9))*M$10</f>
        <v>0</v>
      </c>
      <c r="H166" s="20">
        <f>[1]!alfamlog($A166,H$50,$C$4:$C$9,COUNT($D$4:$D$9))*N$10</f>
        <v>0</v>
      </c>
      <c r="I166" s="20">
        <f>[1]!alfamlog($A166,I$50,$C$4:$C$9,COUNT($D$4:$D$9))*O$10</f>
        <v>0</v>
      </c>
      <c r="K166" s="37">
        <f>(10^L166-B166)/L$48</f>
        <v>-1.0587911840678754E-19</v>
      </c>
      <c r="L166" s="22">
        <f t="shared" si="12"/>
        <v>-6.2499999999999512</v>
      </c>
      <c r="M166" s="22">
        <f t="shared" si="13"/>
        <v>-6.2499999999999512</v>
      </c>
      <c r="N166" s="22">
        <f t="shared" si="14"/>
        <v>-6.2499999999999512</v>
      </c>
      <c r="O166" s="22">
        <f t="shared" si="15"/>
        <v>-6.2499999999999512</v>
      </c>
      <c r="P166" s="22">
        <f t="shared" si="16"/>
        <v>2.0000244228601534</v>
      </c>
      <c r="Q166" s="22">
        <f t="shared" si="17"/>
        <v>2.0000244228601534</v>
      </c>
      <c r="R166" s="22">
        <f t="shared" si="18"/>
        <v>2.0000244228601534</v>
      </c>
      <c r="S166" s="22">
        <f t="shared" si="19"/>
        <v>2.0000244228601534</v>
      </c>
      <c r="T166" s="22"/>
      <c r="U166" s="22"/>
      <c r="V166" s="22"/>
      <c r="Z166">
        <f>Z165+X$7</f>
        <v>13.099999999999971</v>
      </c>
      <c r="AA166" s="32">
        <f>IF($D$4=0,0,$D$4+LOG([1]!alfa($Z166,$J$5,$L$5:$S$5,COUNT($L$5:$S$5)))+AA$43*LOG([1]!alfa($Z166,$J$6,$L$6:$S$6,COUNT($L$6:$S$6))))</f>
        <v>0</v>
      </c>
      <c r="AB166" s="32">
        <f>IF($D$5=0,0,$D$5+LOG([1]!alfa($Z166,$J$5,$L$5:$S$5,COUNT($L$5:$S$5)))+AB$43*LOG([1]!alfa($Z166,$J$6,$L$6:$S$6,COUNT($L$6:$S$6))))</f>
        <v>0</v>
      </c>
      <c r="AC166" s="32">
        <f>IF($D$6=0,0,$D$6+LOG([1]!alfa($Z166,$J$5,$L$5:$S$5,COUNT($L$5:$S$5)))+AC$43*LOG([1]!alfa($Z166,$J$6,$L$6:$S$6,COUNT($L$6:$S$6))))</f>
        <v>0</v>
      </c>
      <c r="AD166" s="32">
        <f>IF($D$7=0,0,$D$7+LOG([1]!alfa($Z166,$J$5,$L$5:$S$5,COUNT($L$5:$S$5)))+AD$43*LOG([1]!alfa($Z166,$J$6,$L$6:$S$6,COUNT($L$6:$S$6))))</f>
        <v>0</v>
      </c>
      <c r="AE166" s="32">
        <f>IF($D$8=0,0,$D$8+LOG([1]!alfa($Z166,$J$5,$L$5:$S$5,COUNT($L$5:$S$5)))+AE$43*LOG([1]!alfa($Z166,$J$6,$L$6:$S$6,COUNT($L$6:$S$6))))</f>
        <v>0</v>
      </c>
      <c r="AF166" s="32">
        <f>IF($D$9=0,0,$D$9+LOG([1]!alfa($Z166,$J$5,$L$5:$S$5,COUNT($L$5:$S$5)))+AF$43*LOG([1]!alfa($Z166,$J$6,$L$6:$S$6,COUNT($L$6:$S$6))))</f>
        <v>0</v>
      </c>
    </row>
    <row r="167" spans="1:32" x14ac:dyDescent="0.25">
      <c r="A167" s="1">
        <f>IF(A166+E$10&gt;1,0,A166+E$10)</f>
        <v>-6.1999999999999504</v>
      </c>
      <c r="B167" s="20">
        <f t="shared" si="11"/>
        <v>6.3095734448026422E-7</v>
      </c>
      <c r="C167" s="20">
        <f>[1]!alfamlog($A167,C$50,$C$4:$C$9,COUNT($D$4:$D$9))*I$10</f>
        <v>1</v>
      </c>
      <c r="D167" s="20">
        <f>[1]!alfamlog($A167,D$50,$C$4:$C$9,COUNT($D$4:$D$9))*J$10</f>
        <v>0</v>
      </c>
      <c r="E167" s="20">
        <f>[1]!alfamlog($A167,E$50,$C$4:$C$9,COUNT($D$4:$D$9))*K$10</f>
        <v>0</v>
      </c>
      <c r="F167" s="20">
        <f>[1]!alfamlog($A167,F$50,$C$4:$C$9,COUNT($D$4:$D$9))*L$10</f>
        <v>0</v>
      </c>
      <c r="G167" s="20">
        <f>[1]!alfamlog($A167,G$50,$C$4:$C$9,COUNT($D$4:$D$9))*M$10</f>
        <v>0</v>
      </c>
      <c r="H167" s="20">
        <f>[1]!alfamlog($A167,H$50,$C$4:$C$9,COUNT($D$4:$D$9))*N$10</f>
        <v>0</v>
      </c>
      <c r="I167" s="20">
        <f>[1]!alfamlog($A167,I$50,$C$4:$C$9,COUNT($D$4:$D$9))*O$10</f>
        <v>0</v>
      </c>
      <c r="K167" s="37">
        <f>(10^L167-B167)/L$48</f>
        <v>-1.0587911840678754E-19</v>
      </c>
      <c r="L167" s="22">
        <f t="shared" si="12"/>
        <v>-6.1999999999999513</v>
      </c>
      <c r="M167" s="22">
        <f t="shared" si="13"/>
        <v>-6.1999999999999513</v>
      </c>
      <c r="N167" s="22">
        <f t="shared" si="14"/>
        <v>-6.1999999999999513</v>
      </c>
      <c r="O167" s="22">
        <f t="shared" si="15"/>
        <v>-6.1999999999999513</v>
      </c>
      <c r="P167" s="22">
        <f t="shared" si="16"/>
        <v>2.0000274029938176</v>
      </c>
      <c r="Q167" s="22">
        <f t="shared" si="17"/>
        <v>2.0000274029938176</v>
      </c>
      <c r="R167" s="22">
        <f t="shared" si="18"/>
        <v>2.0000274029938176</v>
      </c>
      <c r="S167" s="22">
        <f t="shared" si="19"/>
        <v>2.0000274029938176</v>
      </c>
      <c r="T167" s="22"/>
      <c r="U167" s="22"/>
      <c r="V167" s="22"/>
      <c r="Z167">
        <f>Z166+X$7</f>
        <v>13.199999999999971</v>
      </c>
      <c r="AA167" s="32">
        <f>IF($D$4=0,0,$D$4+LOG([1]!alfa($Z167,$J$5,$L$5:$S$5,COUNT($L$5:$S$5)))+AA$43*LOG([1]!alfa($Z167,$J$6,$L$6:$S$6,COUNT($L$6:$S$6))))</f>
        <v>0</v>
      </c>
      <c r="AB167" s="32">
        <f>IF($D$5=0,0,$D$5+LOG([1]!alfa($Z167,$J$5,$L$5:$S$5,COUNT($L$5:$S$5)))+AB$43*LOG([1]!alfa($Z167,$J$6,$L$6:$S$6,COUNT($L$6:$S$6))))</f>
        <v>0</v>
      </c>
      <c r="AC167" s="32">
        <f>IF($D$6=0,0,$D$6+LOG([1]!alfa($Z167,$J$5,$L$5:$S$5,COUNT($L$5:$S$5)))+AC$43*LOG([1]!alfa($Z167,$J$6,$L$6:$S$6,COUNT($L$6:$S$6))))</f>
        <v>0</v>
      </c>
      <c r="AD167" s="32">
        <f>IF($D$7=0,0,$D$7+LOG([1]!alfa($Z167,$J$5,$L$5:$S$5,COUNT($L$5:$S$5)))+AD$43*LOG([1]!alfa($Z167,$J$6,$L$6:$S$6,COUNT($L$6:$S$6))))</f>
        <v>0</v>
      </c>
      <c r="AE167" s="32">
        <f>IF($D$8=0,0,$D$8+LOG([1]!alfa($Z167,$J$5,$L$5:$S$5,COUNT($L$5:$S$5)))+AE$43*LOG([1]!alfa($Z167,$J$6,$L$6:$S$6,COUNT($L$6:$S$6))))</f>
        <v>0</v>
      </c>
      <c r="AF167" s="32">
        <f>IF($D$9=0,0,$D$9+LOG([1]!alfa($Z167,$J$5,$L$5:$S$5,COUNT($L$5:$S$5)))+AF$43*LOG([1]!alfa($Z167,$J$6,$L$6:$S$6,COUNT($L$6:$S$6))))</f>
        <v>0</v>
      </c>
    </row>
    <row r="168" spans="1:32" x14ac:dyDescent="0.25">
      <c r="A168" s="1">
        <f>IF(A167+E$10&gt;1,0,A167+E$10)</f>
        <v>-6.1499999999999506</v>
      </c>
      <c r="B168" s="20">
        <f t="shared" si="11"/>
        <v>7.079457843842172E-7</v>
      </c>
      <c r="C168" s="20">
        <f>[1]!alfamlog($A168,C$50,$C$4:$C$9,COUNT($D$4:$D$9))*I$10</f>
        <v>1</v>
      </c>
      <c r="D168" s="20">
        <f>[1]!alfamlog($A168,D$50,$C$4:$C$9,COUNT($D$4:$D$9))*J$10</f>
        <v>0</v>
      </c>
      <c r="E168" s="20">
        <f>[1]!alfamlog($A168,E$50,$C$4:$C$9,COUNT($D$4:$D$9))*K$10</f>
        <v>0</v>
      </c>
      <c r="F168" s="20">
        <f>[1]!alfamlog($A168,F$50,$C$4:$C$9,COUNT($D$4:$D$9))*L$10</f>
        <v>0</v>
      </c>
      <c r="G168" s="20">
        <f>[1]!alfamlog($A168,G$50,$C$4:$C$9,COUNT($D$4:$D$9))*M$10</f>
        <v>0</v>
      </c>
      <c r="H168" s="20">
        <f>[1]!alfamlog($A168,H$50,$C$4:$C$9,COUNT($D$4:$D$9))*N$10</f>
        <v>0</v>
      </c>
      <c r="I168" s="20">
        <f>[1]!alfamlog($A168,I$50,$C$4:$C$9,COUNT($D$4:$D$9))*O$10</f>
        <v>0</v>
      </c>
      <c r="K168" s="37">
        <f>(10^L168-B168)/L$48</f>
        <v>-1.164670302474663E-19</v>
      </c>
      <c r="L168" s="22">
        <f t="shared" si="12"/>
        <v>-6.1499999999999515</v>
      </c>
      <c r="M168" s="22">
        <f t="shared" si="13"/>
        <v>-6.1499999999999515</v>
      </c>
      <c r="N168" s="22">
        <f t="shared" si="14"/>
        <v>-6.1499999999999515</v>
      </c>
      <c r="O168" s="22">
        <f t="shared" si="15"/>
        <v>-6.1499999999999515</v>
      </c>
      <c r="P168" s="22">
        <f t="shared" si="16"/>
        <v>2.0000307467831302</v>
      </c>
      <c r="Q168" s="22">
        <f t="shared" si="17"/>
        <v>2.0000307467831302</v>
      </c>
      <c r="R168" s="22">
        <f t="shared" si="18"/>
        <v>2.0000307467831302</v>
      </c>
      <c r="S168" s="22">
        <f t="shared" si="19"/>
        <v>2.0000307467831302</v>
      </c>
      <c r="T168" s="22"/>
      <c r="U168" s="22"/>
      <c r="V168" s="22"/>
      <c r="Z168">
        <f>Z167+X$7</f>
        <v>13.299999999999971</v>
      </c>
      <c r="AA168" s="32">
        <f>IF($D$4=0,0,$D$4+LOG([1]!alfa($Z168,$J$5,$L$5:$S$5,COUNT($L$5:$S$5)))+AA$43*LOG([1]!alfa($Z168,$J$6,$L$6:$S$6,COUNT($L$6:$S$6))))</f>
        <v>0</v>
      </c>
      <c r="AB168" s="32">
        <f>IF($D$5=0,0,$D$5+LOG([1]!alfa($Z168,$J$5,$L$5:$S$5,COUNT($L$5:$S$5)))+AB$43*LOG([1]!alfa($Z168,$J$6,$L$6:$S$6,COUNT($L$6:$S$6))))</f>
        <v>0</v>
      </c>
      <c r="AC168" s="32">
        <f>IF($D$6=0,0,$D$6+LOG([1]!alfa($Z168,$J$5,$L$5:$S$5,COUNT($L$5:$S$5)))+AC$43*LOG([1]!alfa($Z168,$J$6,$L$6:$S$6,COUNT($L$6:$S$6))))</f>
        <v>0</v>
      </c>
      <c r="AD168" s="32">
        <f>IF($D$7=0,0,$D$7+LOG([1]!alfa($Z168,$J$5,$L$5:$S$5,COUNT($L$5:$S$5)))+AD$43*LOG([1]!alfa($Z168,$J$6,$L$6:$S$6,COUNT($L$6:$S$6))))</f>
        <v>0</v>
      </c>
      <c r="AE168" s="32">
        <f>IF($D$8=0,0,$D$8+LOG([1]!alfa($Z168,$J$5,$L$5:$S$5,COUNT($L$5:$S$5)))+AE$43*LOG([1]!alfa($Z168,$J$6,$L$6:$S$6,COUNT($L$6:$S$6))))</f>
        <v>0</v>
      </c>
      <c r="AF168" s="32">
        <f>IF($D$9=0,0,$D$9+LOG([1]!alfa($Z168,$J$5,$L$5:$S$5,COUNT($L$5:$S$5)))+AF$43*LOG([1]!alfa($Z168,$J$6,$L$6:$S$6,COUNT($L$6:$S$6))))</f>
        <v>0</v>
      </c>
    </row>
    <row r="169" spans="1:32" x14ac:dyDescent="0.25">
      <c r="A169" s="1">
        <f>IF(A168+E$10&gt;1,0,A168+E$10)</f>
        <v>-6.0999999999999508</v>
      </c>
      <c r="B169" s="20">
        <f t="shared" si="11"/>
        <v>7.9432823472437008E-7</v>
      </c>
      <c r="C169" s="20">
        <f>[1]!alfamlog($A169,C$50,$C$4:$C$9,COUNT($D$4:$D$9))*I$10</f>
        <v>1</v>
      </c>
      <c r="D169" s="20">
        <f>[1]!alfamlog($A169,D$50,$C$4:$C$9,COUNT($D$4:$D$9))*J$10</f>
        <v>0</v>
      </c>
      <c r="E169" s="20">
        <f>[1]!alfamlog($A169,E$50,$C$4:$C$9,COUNT($D$4:$D$9))*K$10</f>
        <v>0</v>
      </c>
      <c r="F169" s="20">
        <f>[1]!alfamlog($A169,F$50,$C$4:$C$9,COUNT($D$4:$D$9))*L$10</f>
        <v>0</v>
      </c>
      <c r="G169" s="20">
        <f>[1]!alfamlog($A169,G$50,$C$4:$C$9,COUNT($D$4:$D$9))*M$10</f>
        <v>0</v>
      </c>
      <c r="H169" s="20">
        <f>[1]!alfamlog($A169,H$50,$C$4:$C$9,COUNT($D$4:$D$9))*N$10</f>
        <v>0</v>
      </c>
      <c r="I169" s="20">
        <f>[1]!alfamlog($A169,I$50,$C$4:$C$9,COUNT($D$4:$D$9))*O$10</f>
        <v>0</v>
      </c>
      <c r="K169" s="37">
        <f>(10^L169-B169)/L$48</f>
        <v>-1.3764285392882381E-19</v>
      </c>
      <c r="L169" s="22">
        <f t="shared" si="12"/>
        <v>-6.0999999999999517</v>
      </c>
      <c r="M169" s="22">
        <f t="shared" si="13"/>
        <v>-6.0999999999999517</v>
      </c>
      <c r="N169" s="22">
        <f t="shared" si="14"/>
        <v>-6.0999999999999517</v>
      </c>
      <c r="O169" s="22">
        <f t="shared" si="15"/>
        <v>-6.0999999999999517</v>
      </c>
      <c r="P169" s="22">
        <f t="shared" si="16"/>
        <v>2.000034498607095</v>
      </c>
      <c r="Q169" s="22">
        <f t="shared" si="17"/>
        <v>2.000034498607095</v>
      </c>
      <c r="R169" s="22">
        <f t="shared" si="18"/>
        <v>2.000034498607095</v>
      </c>
      <c r="S169" s="22">
        <f t="shared" si="19"/>
        <v>2.000034498607095</v>
      </c>
      <c r="T169" s="22"/>
      <c r="U169" s="22"/>
      <c r="V169" s="22"/>
      <c r="Z169">
        <f>Z168+X$7</f>
        <v>13.39999999999997</v>
      </c>
      <c r="AA169" s="32">
        <f>IF($D$4=0,0,$D$4+LOG([1]!alfa($Z169,$J$5,$L$5:$S$5,COUNT($L$5:$S$5)))+AA$43*LOG([1]!alfa($Z169,$J$6,$L$6:$S$6,COUNT($L$6:$S$6))))</f>
        <v>0</v>
      </c>
      <c r="AB169" s="32">
        <f>IF($D$5=0,0,$D$5+LOG([1]!alfa($Z169,$J$5,$L$5:$S$5,COUNT($L$5:$S$5)))+AB$43*LOG([1]!alfa($Z169,$J$6,$L$6:$S$6,COUNT($L$6:$S$6))))</f>
        <v>0</v>
      </c>
      <c r="AC169" s="32">
        <f>IF($D$6=0,0,$D$6+LOG([1]!alfa($Z169,$J$5,$L$5:$S$5,COUNT($L$5:$S$5)))+AC$43*LOG([1]!alfa($Z169,$J$6,$L$6:$S$6,COUNT($L$6:$S$6))))</f>
        <v>0</v>
      </c>
      <c r="AD169" s="32">
        <f>IF($D$7=0,0,$D$7+LOG([1]!alfa($Z169,$J$5,$L$5:$S$5,COUNT($L$5:$S$5)))+AD$43*LOG([1]!alfa($Z169,$J$6,$L$6:$S$6,COUNT($L$6:$S$6))))</f>
        <v>0</v>
      </c>
      <c r="AE169" s="32">
        <f>IF($D$8=0,0,$D$8+LOG([1]!alfa($Z169,$J$5,$L$5:$S$5,COUNT($L$5:$S$5)))+AE$43*LOG([1]!alfa($Z169,$J$6,$L$6:$S$6,COUNT($L$6:$S$6))))</f>
        <v>0</v>
      </c>
      <c r="AF169" s="32">
        <f>IF($D$9=0,0,$D$9+LOG([1]!alfa($Z169,$J$5,$L$5:$S$5,COUNT($L$5:$S$5)))+AF$43*LOG([1]!alfa($Z169,$J$6,$L$6:$S$6,COUNT($L$6:$S$6))))</f>
        <v>0</v>
      </c>
    </row>
    <row r="170" spans="1:32" x14ac:dyDescent="0.25">
      <c r="A170" s="1">
        <f>IF(A169+E$10&gt;1,0,A169+E$10)</f>
        <v>-6.049999999999951</v>
      </c>
      <c r="B170" s="20">
        <f t="shared" si="11"/>
        <v>8.912509381338446E-7</v>
      </c>
      <c r="C170" s="20">
        <f>[1]!alfamlog($A170,C$50,$C$4:$C$9,COUNT($D$4:$D$9))*I$10</f>
        <v>1</v>
      </c>
      <c r="D170" s="20">
        <f>[1]!alfamlog($A170,D$50,$C$4:$C$9,COUNT($D$4:$D$9))*J$10</f>
        <v>0</v>
      </c>
      <c r="E170" s="20">
        <f>[1]!alfamlog($A170,E$50,$C$4:$C$9,COUNT($D$4:$D$9))*K$10</f>
        <v>0</v>
      </c>
      <c r="F170" s="20">
        <f>[1]!alfamlog($A170,F$50,$C$4:$C$9,COUNT($D$4:$D$9))*L$10</f>
        <v>0</v>
      </c>
      <c r="G170" s="20">
        <f>[1]!alfamlog($A170,G$50,$C$4:$C$9,COUNT($D$4:$D$9))*M$10</f>
        <v>0</v>
      </c>
      <c r="H170" s="20">
        <f>[1]!alfamlog($A170,H$50,$C$4:$C$9,COUNT($D$4:$D$9))*N$10</f>
        <v>0</v>
      </c>
      <c r="I170" s="20">
        <f>[1]!alfamlog($A170,I$50,$C$4:$C$9,COUNT($D$4:$D$9))*O$10</f>
        <v>0</v>
      </c>
      <c r="K170" s="37">
        <f>(10^L170-B170)/L$48</f>
        <v>-1.6940658945086007E-19</v>
      </c>
      <c r="L170" s="22">
        <f t="shared" si="12"/>
        <v>-6.0499999999999519</v>
      </c>
      <c r="M170" s="22">
        <f t="shared" si="13"/>
        <v>-6.0499999999999519</v>
      </c>
      <c r="N170" s="22">
        <f t="shared" si="14"/>
        <v>-6.0499999999999519</v>
      </c>
      <c r="O170" s="22">
        <f t="shared" si="15"/>
        <v>-6.0499999999999519</v>
      </c>
      <c r="P170" s="22">
        <f t="shared" si="16"/>
        <v>2.0000387082614064</v>
      </c>
      <c r="Q170" s="22">
        <f t="shared" si="17"/>
        <v>2.0000387082614064</v>
      </c>
      <c r="R170" s="22">
        <f t="shared" si="18"/>
        <v>2.0000387082614064</v>
      </c>
      <c r="S170" s="22">
        <f t="shared" si="19"/>
        <v>2.0000387082614064</v>
      </c>
      <c r="T170" s="22"/>
      <c r="U170" s="22"/>
      <c r="V170" s="22"/>
      <c r="Z170">
        <f>Z169+X$7</f>
        <v>13.49999999999997</v>
      </c>
      <c r="AA170" s="32">
        <f>IF($D$4=0,0,$D$4+LOG([1]!alfa($Z170,$J$5,$L$5:$S$5,COUNT($L$5:$S$5)))+AA$43*LOG([1]!alfa($Z170,$J$6,$L$6:$S$6,COUNT($L$6:$S$6))))</f>
        <v>0</v>
      </c>
      <c r="AB170" s="32">
        <f>IF($D$5=0,0,$D$5+LOG([1]!alfa($Z170,$J$5,$L$5:$S$5,COUNT($L$5:$S$5)))+AB$43*LOG([1]!alfa($Z170,$J$6,$L$6:$S$6,COUNT($L$6:$S$6))))</f>
        <v>0</v>
      </c>
      <c r="AC170" s="32">
        <f>IF($D$6=0,0,$D$6+LOG([1]!alfa($Z170,$J$5,$L$5:$S$5,COUNT($L$5:$S$5)))+AC$43*LOG([1]!alfa($Z170,$J$6,$L$6:$S$6,COUNT($L$6:$S$6))))</f>
        <v>0</v>
      </c>
      <c r="AD170" s="32">
        <f>IF($D$7=0,0,$D$7+LOG([1]!alfa($Z170,$J$5,$L$5:$S$5,COUNT($L$5:$S$5)))+AD$43*LOG([1]!alfa($Z170,$J$6,$L$6:$S$6,COUNT($L$6:$S$6))))</f>
        <v>0</v>
      </c>
      <c r="AE170" s="32">
        <f>IF($D$8=0,0,$D$8+LOG([1]!alfa($Z170,$J$5,$L$5:$S$5,COUNT($L$5:$S$5)))+AE$43*LOG([1]!alfa($Z170,$J$6,$L$6:$S$6,COUNT($L$6:$S$6))))</f>
        <v>0</v>
      </c>
      <c r="AF170" s="32">
        <f>IF($D$9=0,0,$D$9+LOG([1]!alfa($Z170,$J$5,$L$5:$S$5,COUNT($L$5:$S$5)))+AF$43*LOG([1]!alfa($Z170,$J$6,$L$6:$S$6,COUNT($L$6:$S$6))))</f>
        <v>0</v>
      </c>
    </row>
    <row r="171" spans="1:32" x14ac:dyDescent="0.25">
      <c r="A171" s="1">
        <f>IF(A170+E$10&gt;1,0,A170+E$10)</f>
        <v>-5.9999999999999512</v>
      </c>
      <c r="B171" s="20">
        <f t="shared" si="11"/>
        <v>1.0000000000001105E-6</v>
      </c>
      <c r="C171" s="20">
        <f>[1]!alfamlog($A171,C$50,$C$4:$C$9,COUNT($D$4:$D$9))*I$10</f>
        <v>1</v>
      </c>
      <c r="D171" s="20">
        <f>[1]!alfamlog($A171,D$50,$C$4:$C$9,COUNT($D$4:$D$9))*J$10</f>
        <v>0</v>
      </c>
      <c r="E171" s="20">
        <f>[1]!alfamlog($A171,E$50,$C$4:$C$9,COUNT($D$4:$D$9))*K$10</f>
        <v>0</v>
      </c>
      <c r="F171" s="20">
        <f>[1]!alfamlog($A171,F$50,$C$4:$C$9,COUNT($D$4:$D$9))*L$10</f>
        <v>0</v>
      </c>
      <c r="G171" s="20">
        <f>[1]!alfamlog($A171,G$50,$C$4:$C$9,COUNT($D$4:$D$9))*M$10</f>
        <v>0</v>
      </c>
      <c r="H171" s="20">
        <f>[1]!alfamlog($A171,H$50,$C$4:$C$9,COUNT($D$4:$D$9))*N$10</f>
        <v>0</v>
      </c>
      <c r="I171" s="20">
        <f>[1]!alfamlog($A171,I$50,$C$4:$C$9,COUNT($D$4:$D$9))*O$10</f>
        <v>0</v>
      </c>
      <c r="K171" s="37">
        <f>(10^L171-B171)/L$48</f>
        <v>-1.6940658945086007E-19</v>
      </c>
      <c r="L171" s="22">
        <f t="shared" si="12"/>
        <v>-5.999999999999952</v>
      </c>
      <c r="M171" s="22">
        <f t="shared" si="13"/>
        <v>-5.999999999999952</v>
      </c>
      <c r="N171" s="22">
        <f t="shared" si="14"/>
        <v>-5.999999999999952</v>
      </c>
      <c r="O171" s="22">
        <f t="shared" si="15"/>
        <v>-5.999999999999952</v>
      </c>
      <c r="P171" s="22">
        <f t="shared" si="16"/>
        <v>2.0000434316198077</v>
      </c>
      <c r="Q171" s="22">
        <f t="shared" si="17"/>
        <v>2.0000434316198077</v>
      </c>
      <c r="R171" s="22">
        <f t="shared" si="18"/>
        <v>2.0000434316198077</v>
      </c>
      <c r="S171" s="22">
        <f t="shared" si="19"/>
        <v>2.0000434316198077</v>
      </c>
      <c r="T171" s="22"/>
      <c r="U171" s="22"/>
      <c r="V171" s="22"/>
      <c r="Z171">
        <f>Z170+X$7</f>
        <v>13.599999999999969</v>
      </c>
      <c r="AA171" s="32">
        <f>IF($D$4=0,0,$D$4+LOG([1]!alfa($Z171,$J$5,$L$5:$S$5,COUNT($L$5:$S$5)))+AA$43*LOG([1]!alfa($Z171,$J$6,$L$6:$S$6,COUNT($L$6:$S$6))))</f>
        <v>0</v>
      </c>
      <c r="AB171" s="32">
        <f>IF($D$5=0,0,$D$5+LOG([1]!alfa($Z171,$J$5,$L$5:$S$5,COUNT($L$5:$S$5)))+AB$43*LOG([1]!alfa($Z171,$J$6,$L$6:$S$6,COUNT($L$6:$S$6))))</f>
        <v>0</v>
      </c>
      <c r="AC171" s="32">
        <f>IF($D$6=0,0,$D$6+LOG([1]!alfa($Z171,$J$5,$L$5:$S$5,COUNT($L$5:$S$5)))+AC$43*LOG([1]!alfa($Z171,$J$6,$L$6:$S$6,COUNT($L$6:$S$6))))</f>
        <v>0</v>
      </c>
      <c r="AD171" s="32">
        <f>IF($D$7=0,0,$D$7+LOG([1]!alfa($Z171,$J$5,$L$5:$S$5,COUNT($L$5:$S$5)))+AD$43*LOG([1]!alfa($Z171,$J$6,$L$6:$S$6,COUNT($L$6:$S$6))))</f>
        <v>0</v>
      </c>
      <c r="AE171" s="32">
        <f>IF($D$8=0,0,$D$8+LOG([1]!alfa($Z171,$J$5,$L$5:$S$5,COUNT($L$5:$S$5)))+AE$43*LOG([1]!alfa($Z171,$J$6,$L$6:$S$6,COUNT($L$6:$S$6))))</f>
        <v>0</v>
      </c>
      <c r="AF171" s="32">
        <f>IF($D$9=0,0,$D$9+LOG([1]!alfa($Z171,$J$5,$L$5:$S$5,COUNT($L$5:$S$5)))+AF$43*LOG([1]!alfa($Z171,$J$6,$L$6:$S$6,COUNT($L$6:$S$6))))</f>
        <v>0</v>
      </c>
    </row>
    <row r="172" spans="1:32" x14ac:dyDescent="0.25">
      <c r="A172" s="1">
        <f>IF(A171+E$10&gt;1,0,A171+E$10)</f>
        <v>-5.9499999999999513</v>
      </c>
      <c r="B172" s="20">
        <f t="shared" si="11"/>
        <v>1.1220184543020869E-6</v>
      </c>
      <c r="C172" s="20">
        <f>[1]!alfamlog($A172,C$50,$C$4:$C$9,COUNT($D$4:$D$9))*I$10</f>
        <v>1</v>
      </c>
      <c r="D172" s="20">
        <f>[1]!alfamlog($A172,D$50,$C$4:$C$9,COUNT($D$4:$D$9))*J$10</f>
        <v>0</v>
      </c>
      <c r="E172" s="20">
        <f>[1]!alfamlog($A172,E$50,$C$4:$C$9,COUNT($D$4:$D$9))*K$10</f>
        <v>0</v>
      </c>
      <c r="F172" s="20">
        <f>[1]!alfamlog($A172,F$50,$C$4:$C$9,COUNT($D$4:$D$9))*L$10</f>
        <v>0</v>
      </c>
      <c r="G172" s="20">
        <f>[1]!alfamlog($A172,G$50,$C$4:$C$9,COUNT($D$4:$D$9))*M$10</f>
        <v>0</v>
      </c>
      <c r="H172" s="20">
        <f>[1]!alfamlog($A172,H$50,$C$4:$C$9,COUNT($D$4:$D$9))*N$10</f>
        <v>0</v>
      </c>
      <c r="I172" s="20">
        <f>[1]!alfamlog($A172,I$50,$C$4:$C$9,COUNT($D$4:$D$9))*O$10</f>
        <v>0</v>
      </c>
      <c r="K172" s="37">
        <f>(10^L172-B172)/L$48</f>
        <v>-1.9058241313221758E-19</v>
      </c>
      <c r="L172" s="22">
        <f t="shared" si="12"/>
        <v>-5.9499999999999522</v>
      </c>
      <c r="M172" s="22">
        <f t="shared" si="13"/>
        <v>-5.9499999999999522</v>
      </c>
      <c r="N172" s="22">
        <f t="shared" si="14"/>
        <v>-5.9499999999999522</v>
      </c>
      <c r="O172" s="22">
        <f t="shared" si="15"/>
        <v>-5.9499999999999522</v>
      </c>
      <c r="P172" s="22">
        <f t="shared" si="16"/>
        <v>2.0000487313762561</v>
      </c>
      <c r="Q172" s="22">
        <f t="shared" si="17"/>
        <v>2.0000487313762561</v>
      </c>
      <c r="R172" s="22">
        <f t="shared" si="18"/>
        <v>2.0000487313762561</v>
      </c>
      <c r="S172" s="22">
        <f t="shared" si="19"/>
        <v>2.0000487313762561</v>
      </c>
      <c r="T172" s="22"/>
      <c r="U172" s="22"/>
      <c r="V172" s="22"/>
      <c r="Z172">
        <f>Z171+X$7</f>
        <v>13.699999999999969</v>
      </c>
      <c r="AA172" s="32">
        <f>IF($D$4=0,0,$D$4+LOG([1]!alfa($Z172,$J$5,$L$5:$S$5,COUNT($L$5:$S$5)))+AA$43*LOG([1]!alfa($Z172,$J$6,$L$6:$S$6,COUNT($L$6:$S$6))))</f>
        <v>0</v>
      </c>
      <c r="AB172" s="32">
        <f>IF($D$5=0,0,$D$5+LOG([1]!alfa($Z172,$J$5,$L$5:$S$5,COUNT($L$5:$S$5)))+AB$43*LOG([1]!alfa($Z172,$J$6,$L$6:$S$6,COUNT($L$6:$S$6))))</f>
        <v>0</v>
      </c>
      <c r="AC172" s="32">
        <f>IF($D$6=0,0,$D$6+LOG([1]!alfa($Z172,$J$5,$L$5:$S$5,COUNT($L$5:$S$5)))+AC$43*LOG([1]!alfa($Z172,$J$6,$L$6:$S$6,COUNT($L$6:$S$6))))</f>
        <v>0</v>
      </c>
      <c r="AD172" s="32">
        <f>IF($D$7=0,0,$D$7+LOG([1]!alfa($Z172,$J$5,$L$5:$S$5,COUNT($L$5:$S$5)))+AD$43*LOG([1]!alfa($Z172,$J$6,$L$6:$S$6,COUNT($L$6:$S$6))))</f>
        <v>0</v>
      </c>
      <c r="AE172" s="32">
        <f>IF($D$8=0,0,$D$8+LOG([1]!alfa($Z172,$J$5,$L$5:$S$5,COUNT($L$5:$S$5)))+AE$43*LOG([1]!alfa($Z172,$J$6,$L$6:$S$6,COUNT($L$6:$S$6))))</f>
        <v>0</v>
      </c>
      <c r="AF172" s="32">
        <f>IF($D$9=0,0,$D$9+LOG([1]!alfa($Z172,$J$5,$L$5:$S$5,COUNT($L$5:$S$5)))+AF$43*LOG([1]!alfa($Z172,$J$6,$L$6:$S$6,COUNT($L$6:$S$6))))</f>
        <v>0</v>
      </c>
    </row>
    <row r="173" spans="1:32" x14ac:dyDescent="0.25">
      <c r="A173" s="1">
        <f>IF(A172+E$10&gt;1,0,A172+E$10)</f>
        <v>-5.8999999999999515</v>
      </c>
      <c r="B173" s="20">
        <f t="shared" si="11"/>
        <v>1.2589254117943052E-6</v>
      </c>
      <c r="C173" s="20">
        <f>[1]!alfamlog($A173,C$50,$C$4:$C$9,COUNT($D$4:$D$9))*I$10</f>
        <v>1</v>
      </c>
      <c r="D173" s="20">
        <f>[1]!alfamlog($A173,D$50,$C$4:$C$9,COUNT($D$4:$D$9))*J$10</f>
        <v>0</v>
      </c>
      <c r="E173" s="20">
        <f>[1]!alfamlog($A173,E$50,$C$4:$C$9,COUNT($D$4:$D$9))*K$10</f>
        <v>0</v>
      </c>
      <c r="F173" s="20">
        <f>[1]!alfamlog($A173,F$50,$C$4:$C$9,COUNT($D$4:$D$9))*L$10</f>
        <v>0</v>
      </c>
      <c r="G173" s="20">
        <f>[1]!alfamlog($A173,G$50,$C$4:$C$9,COUNT($D$4:$D$9))*M$10</f>
        <v>0</v>
      </c>
      <c r="H173" s="20">
        <f>[1]!alfamlog($A173,H$50,$C$4:$C$9,COUNT($D$4:$D$9))*N$10</f>
        <v>0</v>
      </c>
      <c r="I173" s="20">
        <f>[1]!alfamlog($A173,I$50,$C$4:$C$9,COUNT($D$4:$D$9))*O$10</f>
        <v>0</v>
      </c>
      <c r="K173" s="37">
        <f>(10^L173-B173)/L$48</f>
        <v>-2.1175823681357508E-19</v>
      </c>
      <c r="L173" s="22">
        <f t="shared" si="12"/>
        <v>-5.8999999999999524</v>
      </c>
      <c r="M173" s="22">
        <f t="shared" si="13"/>
        <v>-5.8999999999999524</v>
      </c>
      <c r="N173" s="22">
        <f t="shared" si="14"/>
        <v>-5.8999999999999524</v>
      </c>
      <c r="O173" s="22">
        <f t="shared" si="15"/>
        <v>-5.8999999999999524</v>
      </c>
      <c r="P173" s="22">
        <f t="shared" si="16"/>
        <v>2.0000546778777877</v>
      </c>
      <c r="Q173" s="22">
        <f t="shared" si="17"/>
        <v>2.0000546778777877</v>
      </c>
      <c r="R173" s="22">
        <f t="shared" si="18"/>
        <v>2.0000546778777877</v>
      </c>
      <c r="S173" s="22">
        <f t="shared" si="19"/>
        <v>2.0000546778777877</v>
      </c>
      <c r="T173" s="22"/>
      <c r="U173" s="22"/>
      <c r="V173" s="22"/>
      <c r="Z173">
        <f>Z172+X$7</f>
        <v>13.799999999999969</v>
      </c>
      <c r="AA173" s="32">
        <f>IF($D$4=0,0,$D$4+LOG([1]!alfa($Z173,$J$5,$L$5:$S$5,COUNT($L$5:$S$5)))+AA$43*LOG([1]!alfa($Z173,$J$6,$L$6:$S$6,COUNT($L$6:$S$6))))</f>
        <v>0</v>
      </c>
      <c r="AB173" s="32">
        <f>IF($D$5=0,0,$D$5+LOG([1]!alfa($Z173,$J$5,$L$5:$S$5,COUNT($L$5:$S$5)))+AB$43*LOG([1]!alfa($Z173,$J$6,$L$6:$S$6,COUNT($L$6:$S$6))))</f>
        <v>0</v>
      </c>
      <c r="AC173" s="32">
        <f>IF($D$6=0,0,$D$6+LOG([1]!alfa($Z173,$J$5,$L$5:$S$5,COUNT($L$5:$S$5)))+AC$43*LOG([1]!alfa($Z173,$J$6,$L$6:$S$6,COUNT($L$6:$S$6))))</f>
        <v>0</v>
      </c>
      <c r="AD173" s="32">
        <f>IF($D$7=0,0,$D$7+LOG([1]!alfa($Z173,$J$5,$L$5:$S$5,COUNT($L$5:$S$5)))+AD$43*LOG([1]!alfa($Z173,$J$6,$L$6:$S$6,COUNT($L$6:$S$6))))</f>
        <v>0</v>
      </c>
      <c r="AE173" s="32">
        <f>IF($D$8=0,0,$D$8+LOG([1]!alfa($Z173,$J$5,$L$5:$S$5,COUNT($L$5:$S$5)))+AE$43*LOG([1]!alfa($Z173,$J$6,$L$6:$S$6,COUNT($L$6:$S$6))))</f>
        <v>0</v>
      </c>
      <c r="AF173" s="32">
        <f>IF($D$9=0,0,$D$9+LOG([1]!alfa($Z173,$J$5,$L$5:$S$5,COUNT($L$5:$S$5)))+AF$43*LOG([1]!alfa($Z173,$J$6,$L$6:$S$6,COUNT($L$6:$S$6))))</f>
        <v>0</v>
      </c>
    </row>
    <row r="174" spans="1:32" x14ac:dyDescent="0.25">
      <c r="A174" s="1">
        <f>IF(A173+E$10&gt;1,0,A173+E$10)</f>
        <v>-5.8499999999999517</v>
      </c>
      <c r="B174" s="20">
        <f t="shared" si="11"/>
        <v>1.4125375446229085E-6</v>
      </c>
      <c r="C174" s="20">
        <f>[1]!alfamlog($A174,C$50,$C$4:$C$9,COUNT($D$4:$D$9))*I$10</f>
        <v>1</v>
      </c>
      <c r="D174" s="20">
        <f>[1]!alfamlog($A174,D$50,$C$4:$C$9,COUNT($D$4:$D$9))*J$10</f>
        <v>0</v>
      </c>
      <c r="E174" s="20">
        <f>[1]!alfamlog($A174,E$50,$C$4:$C$9,COUNT($D$4:$D$9))*K$10</f>
        <v>0</v>
      </c>
      <c r="F174" s="20">
        <f>[1]!alfamlog($A174,F$50,$C$4:$C$9,COUNT($D$4:$D$9))*L$10</f>
        <v>0</v>
      </c>
      <c r="G174" s="20">
        <f>[1]!alfamlog($A174,G$50,$C$4:$C$9,COUNT($D$4:$D$9))*M$10</f>
        <v>0</v>
      </c>
      <c r="H174" s="20">
        <f>[1]!alfamlog($A174,H$50,$C$4:$C$9,COUNT($D$4:$D$9))*N$10</f>
        <v>0</v>
      </c>
      <c r="I174" s="20">
        <f>[1]!alfamlog($A174,I$50,$C$4:$C$9,COUNT($D$4:$D$9))*O$10</f>
        <v>0</v>
      </c>
      <c r="K174" s="37">
        <f>(10^L174-B174)/L$48</f>
        <v>-2.541098841762901E-19</v>
      </c>
      <c r="L174" s="22">
        <f t="shared" si="12"/>
        <v>-5.8499999999999526</v>
      </c>
      <c r="M174" s="22">
        <f t="shared" si="13"/>
        <v>-5.8499999999999526</v>
      </c>
      <c r="N174" s="22">
        <f t="shared" si="14"/>
        <v>-5.8499999999999526</v>
      </c>
      <c r="O174" s="22">
        <f t="shared" si="15"/>
        <v>-5.8499999999999526</v>
      </c>
      <c r="P174" s="22">
        <f t="shared" si="16"/>
        <v>2.0000613500591764</v>
      </c>
      <c r="Q174" s="22">
        <f t="shared" si="17"/>
        <v>2.0000613500591764</v>
      </c>
      <c r="R174" s="22">
        <f t="shared" si="18"/>
        <v>2.0000613500591764</v>
      </c>
      <c r="S174" s="22">
        <f t="shared" si="19"/>
        <v>2.0000613500591764</v>
      </c>
      <c r="T174" s="22"/>
      <c r="U174" s="22"/>
      <c r="V174" s="22"/>
      <c r="Z174">
        <f>Z173+X$7</f>
        <v>13.899999999999968</v>
      </c>
      <c r="AA174" s="32">
        <f>IF($D$4=0,0,$D$4+LOG([1]!alfa($Z174,$J$5,$L$5:$S$5,COUNT($L$5:$S$5)))+AA$43*LOG([1]!alfa($Z174,$J$6,$L$6:$S$6,COUNT($L$6:$S$6))))</f>
        <v>0</v>
      </c>
      <c r="AB174" s="32">
        <f>IF($D$5=0,0,$D$5+LOG([1]!alfa($Z174,$J$5,$L$5:$S$5,COUNT($L$5:$S$5)))+AB$43*LOG([1]!alfa($Z174,$J$6,$L$6:$S$6,COUNT($L$6:$S$6))))</f>
        <v>0</v>
      </c>
      <c r="AC174" s="32">
        <f>IF($D$6=0,0,$D$6+LOG([1]!alfa($Z174,$J$5,$L$5:$S$5,COUNT($L$5:$S$5)))+AC$43*LOG([1]!alfa($Z174,$J$6,$L$6:$S$6,COUNT($L$6:$S$6))))</f>
        <v>0</v>
      </c>
      <c r="AD174" s="32">
        <f>IF($D$7=0,0,$D$7+LOG([1]!alfa($Z174,$J$5,$L$5:$S$5,COUNT($L$5:$S$5)))+AD$43*LOG([1]!alfa($Z174,$J$6,$L$6:$S$6,COUNT($L$6:$S$6))))</f>
        <v>0</v>
      </c>
      <c r="AE174" s="32">
        <f>IF($D$8=0,0,$D$8+LOG([1]!alfa($Z174,$J$5,$L$5:$S$5,COUNT($L$5:$S$5)))+AE$43*LOG([1]!alfa($Z174,$J$6,$L$6:$S$6,COUNT($L$6:$S$6))))</f>
        <v>0</v>
      </c>
      <c r="AF174" s="32">
        <f>IF($D$9=0,0,$D$9+LOG([1]!alfa($Z174,$J$5,$L$5:$S$5,COUNT($L$5:$S$5)))+AF$43*LOG([1]!alfa($Z174,$J$6,$L$6:$S$6,COUNT($L$6:$S$6))))</f>
        <v>0</v>
      </c>
    </row>
    <row r="175" spans="1:32" x14ac:dyDescent="0.25">
      <c r="A175" s="1">
        <f>IF(A174+E$10&gt;1,0,A174+E$10)</f>
        <v>-5.7999999999999519</v>
      </c>
      <c r="B175" s="20">
        <f t="shared" si="11"/>
        <v>1.5848931924612858E-6</v>
      </c>
      <c r="C175" s="20">
        <f>[1]!alfamlog($A175,C$50,$C$4:$C$9,COUNT($D$4:$D$9))*I$10</f>
        <v>1</v>
      </c>
      <c r="D175" s="20">
        <f>[1]!alfamlog($A175,D$50,$C$4:$C$9,COUNT($D$4:$D$9))*J$10</f>
        <v>0</v>
      </c>
      <c r="E175" s="20">
        <f>[1]!alfamlog($A175,E$50,$C$4:$C$9,COUNT($D$4:$D$9))*K$10</f>
        <v>0</v>
      </c>
      <c r="F175" s="20">
        <f>[1]!alfamlog($A175,F$50,$C$4:$C$9,COUNT($D$4:$D$9))*L$10</f>
        <v>0</v>
      </c>
      <c r="G175" s="20">
        <f>[1]!alfamlog($A175,G$50,$C$4:$C$9,COUNT($D$4:$D$9))*M$10</f>
        <v>0</v>
      </c>
      <c r="H175" s="20">
        <f>[1]!alfamlog($A175,H$50,$C$4:$C$9,COUNT($D$4:$D$9))*N$10</f>
        <v>0</v>
      </c>
      <c r="I175" s="20">
        <f>[1]!alfamlog($A175,I$50,$C$4:$C$9,COUNT($D$4:$D$9))*O$10</f>
        <v>0</v>
      </c>
      <c r="K175" s="37">
        <f>(10^L175-B175)/L$48</f>
        <v>-2.9646153153900512E-19</v>
      </c>
      <c r="L175" s="22">
        <f t="shared" si="12"/>
        <v>-5.7999999999999527</v>
      </c>
      <c r="M175" s="22">
        <f t="shared" si="13"/>
        <v>-5.7999999999999527</v>
      </c>
      <c r="N175" s="22">
        <f t="shared" si="14"/>
        <v>-5.7999999999999527</v>
      </c>
      <c r="O175" s="22">
        <f t="shared" si="15"/>
        <v>-5.7999999999999527</v>
      </c>
      <c r="P175" s="22">
        <f t="shared" si="16"/>
        <v>2.0000688364918577</v>
      </c>
      <c r="Q175" s="22">
        <f t="shared" si="17"/>
        <v>2.0000688364918577</v>
      </c>
      <c r="R175" s="22">
        <f t="shared" si="18"/>
        <v>2.0000688364918577</v>
      </c>
      <c r="S175" s="22">
        <f t="shared" si="19"/>
        <v>2.0000688364918577</v>
      </c>
      <c r="T175" s="22"/>
      <c r="U175" s="22"/>
      <c r="V175" s="22"/>
      <c r="Z175">
        <f>Z174+X$7</f>
        <v>13.999999999999968</v>
      </c>
      <c r="AA175" s="32">
        <f>IF($D$4=0,0,$D$4+LOG([1]!alfa($Z175,$J$5,$L$5:$S$5,COUNT($L$5:$S$5)))+AA$43*LOG([1]!alfa($Z175,$J$6,$L$6:$S$6,COUNT($L$6:$S$6))))</f>
        <v>0</v>
      </c>
      <c r="AB175" s="32">
        <f>IF($D$5=0,0,$D$5+LOG([1]!alfa($Z175,$J$5,$L$5:$S$5,COUNT($L$5:$S$5)))+AB$43*LOG([1]!alfa($Z175,$J$6,$L$6:$S$6,COUNT($L$6:$S$6))))</f>
        <v>0</v>
      </c>
      <c r="AC175" s="32">
        <f>IF($D$6=0,0,$D$6+LOG([1]!alfa($Z175,$J$5,$L$5:$S$5,COUNT($L$5:$S$5)))+AC$43*LOG([1]!alfa($Z175,$J$6,$L$6:$S$6,COUNT($L$6:$S$6))))</f>
        <v>0</v>
      </c>
      <c r="AD175" s="32">
        <f>IF($D$7=0,0,$D$7+LOG([1]!alfa($Z175,$J$5,$L$5:$S$5,COUNT($L$5:$S$5)))+AD$43*LOG([1]!alfa($Z175,$J$6,$L$6:$S$6,COUNT($L$6:$S$6))))</f>
        <v>0</v>
      </c>
      <c r="AE175" s="32">
        <f>IF($D$8=0,0,$D$8+LOG([1]!alfa($Z175,$J$5,$L$5:$S$5,COUNT($L$5:$S$5)))+AE$43*LOG([1]!alfa($Z175,$J$6,$L$6:$S$6,COUNT($L$6:$S$6))))</f>
        <v>0</v>
      </c>
      <c r="AF175" s="32">
        <f>IF($D$9=0,0,$D$9+LOG([1]!alfa($Z175,$J$5,$L$5:$S$5,COUNT($L$5:$S$5)))+AF$43*LOG([1]!alfa($Z175,$J$6,$L$6:$S$6,COUNT($L$6:$S$6))))</f>
        <v>0</v>
      </c>
    </row>
    <row r="176" spans="1:32" x14ac:dyDescent="0.25">
      <c r="A176" s="1">
        <f>IF(A175+E$10&gt;1,0,A175+E$10)</f>
        <v>-5.749999999999952</v>
      </c>
      <c r="B176" s="20">
        <f t="shared" si="11"/>
        <v>1.7782794100391186E-6</v>
      </c>
      <c r="C176" s="20">
        <f>[1]!alfamlog($A176,C$50,$C$4:$C$9,COUNT($D$4:$D$9))*I$10</f>
        <v>1</v>
      </c>
      <c r="D176" s="20">
        <f>[1]!alfamlog($A176,D$50,$C$4:$C$9,COUNT($D$4:$D$9))*J$10</f>
        <v>0</v>
      </c>
      <c r="E176" s="20">
        <f>[1]!alfamlog($A176,E$50,$C$4:$C$9,COUNT($D$4:$D$9))*K$10</f>
        <v>0</v>
      </c>
      <c r="F176" s="20">
        <f>[1]!alfamlog($A176,F$50,$C$4:$C$9,COUNT($D$4:$D$9))*L$10</f>
        <v>0</v>
      </c>
      <c r="G176" s="20">
        <f>[1]!alfamlog($A176,G$50,$C$4:$C$9,COUNT($D$4:$D$9))*M$10</f>
        <v>0</v>
      </c>
      <c r="H176" s="20">
        <f>[1]!alfamlog($A176,H$50,$C$4:$C$9,COUNT($D$4:$D$9))*N$10</f>
        <v>0</v>
      </c>
      <c r="I176" s="20">
        <f>[1]!alfamlog($A176,I$50,$C$4:$C$9,COUNT($D$4:$D$9))*O$10</f>
        <v>0</v>
      </c>
      <c r="K176" s="37">
        <f>(10^L176-B176)/L$48</f>
        <v>0</v>
      </c>
      <c r="L176" s="22">
        <f t="shared" si="12"/>
        <v>-5.749999999999952</v>
      </c>
      <c r="M176" s="22">
        <f t="shared" si="13"/>
        <v>-5.749999999999952</v>
      </c>
      <c r="N176" s="22">
        <f t="shared" si="14"/>
        <v>-5.749999999999952</v>
      </c>
      <c r="O176" s="22">
        <f t="shared" si="15"/>
        <v>-5.749999999999952</v>
      </c>
      <c r="P176" s="22">
        <f t="shared" si="16"/>
        <v>2.0000772365611192</v>
      </c>
      <c r="Q176" s="22">
        <f t="shared" si="17"/>
        <v>2.0000772365611192</v>
      </c>
      <c r="R176" s="22">
        <f t="shared" si="18"/>
        <v>2.0000772365611192</v>
      </c>
      <c r="S176" s="22">
        <f t="shared" si="19"/>
        <v>2.0000772365611192</v>
      </c>
      <c r="T176" s="22"/>
      <c r="U176" s="22"/>
      <c r="V176" s="22"/>
      <c r="Z176">
        <f>Z175+X$7</f>
        <v>14.099999999999968</v>
      </c>
      <c r="AA176" s="32">
        <f>IF($D$4=0,0,$D$4+LOG([1]!alfa($Z176,$J$5,$L$5:$S$5,COUNT($L$5:$S$5)))+AA$43*LOG([1]!alfa($Z176,$J$6,$L$6:$S$6,COUNT($L$6:$S$6))))</f>
        <v>0</v>
      </c>
      <c r="AB176" s="32">
        <f>IF($D$5=0,0,$D$5+LOG([1]!alfa($Z176,$J$5,$L$5:$S$5,COUNT($L$5:$S$5)))+AB$43*LOG([1]!alfa($Z176,$J$6,$L$6:$S$6,COUNT($L$6:$S$6))))</f>
        <v>0</v>
      </c>
      <c r="AC176" s="32">
        <f>IF($D$6=0,0,$D$6+LOG([1]!alfa($Z176,$J$5,$L$5:$S$5,COUNT($L$5:$S$5)))+AC$43*LOG([1]!alfa($Z176,$J$6,$L$6:$S$6,COUNT($L$6:$S$6))))</f>
        <v>0</v>
      </c>
      <c r="AD176" s="32">
        <f>IF($D$7=0,0,$D$7+LOG([1]!alfa($Z176,$J$5,$L$5:$S$5,COUNT($L$5:$S$5)))+AD$43*LOG([1]!alfa($Z176,$J$6,$L$6:$S$6,COUNT($L$6:$S$6))))</f>
        <v>0</v>
      </c>
      <c r="AE176" s="32">
        <f>IF($D$8=0,0,$D$8+LOG([1]!alfa($Z176,$J$5,$L$5:$S$5,COUNT($L$5:$S$5)))+AE$43*LOG([1]!alfa($Z176,$J$6,$L$6:$S$6,COUNT($L$6:$S$6))))</f>
        <v>0</v>
      </c>
      <c r="AF176" s="32">
        <f>IF($D$9=0,0,$D$9+LOG([1]!alfa($Z176,$J$5,$L$5:$S$5,COUNT($L$5:$S$5)))+AF$43*LOG([1]!alfa($Z176,$J$6,$L$6:$S$6,COUNT($L$6:$S$6))))</f>
        <v>0</v>
      </c>
    </row>
    <row r="177" spans="1:32" x14ac:dyDescent="0.25">
      <c r="A177" s="1">
        <f>IF(A176+E$10&gt;1,0,A176+E$10)</f>
        <v>-5.6999999999999522</v>
      </c>
      <c r="B177" s="20">
        <f t="shared" si="11"/>
        <v>1.9952623149690981E-6</v>
      </c>
      <c r="C177" s="20">
        <f>[1]!alfamlog($A177,C$50,$C$4:$C$9,COUNT($D$4:$D$9))*I$10</f>
        <v>1</v>
      </c>
      <c r="D177" s="20">
        <f>[1]!alfamlog($A177,D$50,$C$4:$C$9,COUNT($D$4:$D$9))*J$10</f>
        <v>0</v>
      </c>
      <c r="E177" s="20">
        <f>[1]!alfamlog($A177,E$50,$C$4:$C$9,COUNT($D$4:$D$9))*K$10</f>
        <v>0</v>
      </c>
      <c r="F177" s="20">
        <f>[1]!alfamlog($A177,F$50,$C$4:$C$9,COUNT($D$4:$D$9))*L$10</f>
        <v>0</v>
      </c>
      <c r="G177" s="20">
        <f>[1]!alfamlog($A177,G$50,$C$4:$C$9,COUNT($D$4:$D$9))*M$10</f>
        <v>0</v>
      </c>
      <c r="H177" s="20">
        <f>[1]!alfamlog($A177,H$50,$C$4:$C$9,COUNT($D$4:$D$9))*N$10</f>
        <v>0</v>
      </c>
      <c r="I177" s="20">
        <f>[1]!alfamlog($A177,I$50,$C$4:$C$9,COUNT($D$4:$D$9))*O$10</f>
        <v>0</v>
      </c>
      <c r="K177" s="37">
        <f>(10^L177-B177)/L$48</f>
        <v>0</v>
      </c>
      <c r="L177" s="22">
        <f t="shared" si="12"/>
        <v>-5.6999999999999522</v>
      </c>
      <c r="M177" s="22">
        <f t="shared" si="13"/>
        <v>-5.6999999999999522</v>
      </c>
      <c r="N177" s="22">
        <f t="shared" si="14"/>
        <v>-5.6999999999999522</v>
      </c>
      <c r="O177" s="22">
        <f t="shared" si="15"/>
        <v>-5.6999999999999522</v>
      </c>
      <c r="P177" s="22">
        <f t="shared" si="16"/>
        <v>2.0000866617872717</v>
      </c>
      <c r="Q177" s="22">
        <f t="shared" si="17"/>
        <v>2.0000866617872717</v>
      </c>
      <c r="R177" s="22">
        <f t="shared" si="18"/>
        <v>2.0000866617872717</v>
      </c>
      <c r="S177" s="22">
        <f t="shared" si="19"/>
        <v>2.0000866617872717</v>
      </c>
      <c r="T177" s="22"/>
      <c r="U177" s="22"/>
      <c r="V177" s="22"/>
      <c r="Z177">
        <f>Z176+X$7</f>
        <v>14.199999999999967</v>
      </c>
      <c r="AA177" s="32">
        <f>IF($D$4=0,0,$D$4+LOG([1]!alfa($Z177,$J$5,$L$5:$S$5,COUNT($L$5:$S$5)))+AA$43*LOG([1]!alfa($Z177,$J$6,$L$6:$S$6,COUNT($L$6:$S$6))))</f>
        <v>0</v>
      </c>
      <c r="AB177" s="32">
        <f>IF($D$5=0,0,$D$5+LOG([1]!alfa($Z177,$J$5,$L$5:$S$5,COUNT($L$5:$S$5)))+AB$43*LOG([1]!alfa($Z177,$J$6,$L$6:$S$6,COUNT($L$6:$S$6))))</f>
        <v>0</v>
      </c>
      <c r="AC177" s="32">
        <f>IF($D$6=0,0,$D$6+LOG([1]!alfa($Z177,$J$5,$L$5:$S$5,COUNT($L$5:$S$5)))+AC$43*LOG([1]!alfa($Z177,$J$6,$L$6:$S$6,COUNT($L$6:$S$6))))</f>
        <v>0</v>
      </c>
      <c r="AD177" s="32">
        <f>IF($D$7=0,0,$D$7+LOG([1]!alfa($Z177,$J$5,$L$5:$S$5,COUNT($L$5:$S$5)))+AD$43*LOG([1]!alfa($Z177,$J$6,$L$6:$S$6,COUNT($L$6:$S$6))))</f>
        <v>0</v>
      </c>
      <c r="AE177" s="32">
        <f>IF($D$8=0,0,$D$8+LOG([1]!alfa($Z177,$J$5,$L$5:$S$5,COUNT($L$5:$S$5)))+AE$43*LOG([1]!alfa($Z177,$J$6,$L$6:$S$6,COUNT($L$6:$S$6))))</f>
        <v>0</v>
      </c>
      <c r="AF177" s="32">
        <f>IF($D$9=0,0,$D$9+LOG([1]!alfa($Z177,$J$5,$L$5:$S$5,COUNT($L$5:$S$5)))+AF$43*LOG([1]!alfa($Z177,$J$6,$L$6:$S$6,COUNT($L$6:$S$6))))</f>
        <v>0</v>
      </c>
    </row>
    <row r="178" spans="1:32" x14ac:dyDescent="0.25">
      <c r="A178" s="1">
        <f>IF(A177+E$10&gt;1,0,A177+E$10)</f>
        <v>-5.6499999999999524</v>
      </c>
      <c r="B178" s="20">
        <f t="shared" si="11"/>
        <v>2.2387211385685836E-6</v>
      </c>
      <c r="C178" s="20">
        <f>[1]!alfamlog($A178,C$50,$C$4:$C$9,COUNT($D$4:$D$9))*I$10</f>
        <v>1</v>
      </c>
      <c r="D178" s="20">
        <f>[1]!alfamlog($A178,D$50,$C$4:$C$9,COUNT($D$4:$D$9))*J$10</f>
        <v>0</v>
      </c>
      <c r="E178" s="20">
        <f>[1]!alfamlog($A178,E$50,$C$4:$C$9,COUNT($D$4:$D$9))*K$10</f>
        <v>0</v>
      </c>
      <c r="F178" s="20">
        <f>[1]!alfamlog($A178,F$50,$C$4:$C$9,COUNT($D$4:$D$9))*L$10</f>
        <v>0</v>
      </c>
      <c r="G178" s="20">
        <f>[1]!alfamlog($A178,G$50,$C$4:$C$9,COUNT($D$4:$D$9))*M$10</f>
        <v>0</v>
      </c>
      <c r="H178" s="20">
        <f>[1]!alfamlog($A178,H$50,$C$4:$C$9,COUNT($D$4:$D$9))*N$10</f>
        <v>0</v>
      </c>
      <c r="I178" s="20">
        <f>[1]!alfamlog($A178,I$50,$C$4:$C$9,COUNT($D$4:$D$9))*O$10</f>
        <v>0</v>
      </c>
      <c r="K178" s="37">
        <f>(10^L178-B178)/L$48</f>
        <v>0</v>
      </c>
      <c r="L178" s="22">
        <f t="shared" si="12"/>
        <v>-5.6499999999999524</v>
      </c>
      <c r="M178" s="22">
        <f t="shared" si="13"/>
        <v>-5.6499999999999524</v>
      </c>
      <c r="N178" s="22">
        <f t="shared" si="14"/>
        <v>-5.6499999999999524</v>
      </c>
      <c r="O178" s="22">
        <f t="shared" si="15"/>
        <v>-5.6499999999999524</v>
      </c>
      <c r="P178" s="22">
        <f t="shared" si="16"/>
        <v>2.0000972373084673</v>
      </c>
      <c r="Q178" s="22">
        <f t="shared" si="17"/>
        <v>2.0000972373084673</v>
      </c>
      <c r="R178" s="22">
        <f t="shared" si="18"/>
        <v>2.0000972373084673</v>
      </c>
      <c r="S178" s="22">
        <f t="shared" si="19"/>
        <v>2.0000972373084673</v>
      </c>
      <c r="T178" s="22"/>
      <c r="U178" s="22"/>
      <c r="V178" s="22"/>
      <c r="Z178">
        <f>Z177+X$7</f>
        <v>14.299999999999967</v>
      </c>
      <c r="AA178" s="32">
        <f>IF($D$4=0,0,$D$4+LOG([1]!alfa($Z178,$J$5,$L$5:$S$5,COUNT($L$5:$S$5)))+AA$43*LOG([1]!alfa($Z178,$J$6,$L$6:$S$6,COUNT($L$6:$S$6))))</f>
        <v>0</v>
      </c>
      <c r="AB178" s="32">
        <f>IF($D$5=0,0,$D$5+LOG([1]!alfa($Z178,$J$5,$L$5:$S$5,COUNT($L$5:$S$5)))+AB$43*LOG([1]!alfa($Z178,$J$6,$L$6:$S$6,COUNT($L$6:$S$6))))</f>
        <v>0</v>
      </c>
      <c r="AC178" s="32">
        <f>IF($D$6=0,0,$D$6+LOG([1]!alfa($Z178,$J$5,$L$5:$S$5,COUNT($L$5:$S$5)))+AC$43*LOG([1]!alfa($Z178,$J$6,$L$6:$S$6,COUNT($L$6:$S$6))))</f>
        <v>0</v>
      </c>
      <c r="AD178" s="32">
        <f>IF($D$7=0,0,$D$7+LOG([1]!alfa($Z178,$J$5,$L$5:$S$5,COUNT($L$5:$S$5)))+AD$43*LOG([1]!alfa($Z178,$J$6,$L$6:$S$6,COUNT($L$6:$S$6))))</f>
        <v>0</v>
      </c>
      <c r="AE178" s="32">
        <f>IF($D$8=0,0,$D$8+LOG([1]!alfa($Z178,$J$5,$L$5:$S$5,COUNT($L$5:$S$5)))+AE$43*LOG([1]!alfa($Z178,$J$6,$L$6:$S$6,COUNT($L$6:$S$6))))</f>
        <v>0</v>
      </c>
      <c r="AF178" s="32">
        <f>IF($D$9=0,0,$D$9+LOG([1]!alfa($Z178,$J$5,$L$5:$S$5,COUNT($L$5:$S$5)))+AF$43*LOG([1]!alfa($Z178,$J$6,$L$6:$S$6,COUNT($L$6:$S$6))))</f>
        <v>0</v>
      </c>
    </row>
    <row r="179" spans="1:32" x14ac:dyDescent="0.25">
      <c r="A179" s="1">
        <f>IF(A178+E$10&gt;1,0,A178+E$10)</f>
        <v>-5.5999999999999526</v>
      </c>
      <c r="B179" s="20">
        <f t="shared" ref="B179:B242" si="20">10^A179</f>
        <v>2.5118864315098529E-6</v>
      </c>
      <c r="C179" s="20">
        <f>[1]!alfamlog($A179,C$50,$C$4:$C$9,COUNT($D$4:$D$9))*I$10</f>
        <v>1</v>
      </c>
      <c r="D179" s="20">
        <f>[1]!alfamlog($A179,D$50,$C$4:$C$9,COUNT($D$4:$D$9))*J$10</f>
        <v>0</v>
      </c>
      <c r="E179" s="20">
        <f>[1]!alfamlog($A179,E$50,$C$4:$C$9,COUNT($D$4:$D$9))*K$10</f>
        <v>0</v>
      </c>
      <c r="F179" s="20">
        <f>[1]!alfamlog($A179,F$50,$C$4:$C$9,COUNT($D$4:$D$9))*L$10</f>
        <v>0</v>
      </c>
      <c r="G179" s="20">
        <f>[1]!alfamlog($A179,G$50,$C$4:$C$9,COUNT($D$4:$D$9))*M$10</f>
        <v>0</v>
      </c>
      <c r="H179" s="20">
        <f>[1]!alfamlog($A179,H$50,$C$4:$C$9,COUNT($D$4:$D$9))*N$10</f>
        <v>0</v>
      </c>
      <c r="I179" s="20">
        <f>[1]!alfamlog($A179,I$50,$C$4:$C$9,COUNT($D$4:$D$9))*O$10</f>
        <v>0</v>
      </c>
      <c r="K179" s="37">
        <f>(10^L179-B179)/L$48</f>
        <v>0</v>
      </c>
      <c r="L179" s="22">
        <f t="shared" si="12"/>
        <v>-5.5999999999999526</v>
      </c>
      <c r="M179" s="22">
        <f t="shared" si="13"/>
        <v>-5.5999999999999526</v>
      </c>
      <c r="N179" s="22">
        <f t="shared" si="14"/>
        <v>-5.5999999999999526</v>
      </c>
      <c r="O179" s="22">
        <f t="shared" si="15"/>
        <v>-5.5999999999999526</v>
      </c>
      <c r="P179" s="22">
        <f t="shared" si="16"/>
        <v>2.0001091035449967</v>
      </c>
      <c r="Q179" s="22">
        <f t="shared" si="17"/>
        <v>2.0001091035449967</v>
      </c>
      <c r="R179" s="22">
        <f t="shared" si="18"/>
        <v>2.0001091035449967</v>
      </c>
      <c r="S179" s="22">
        <f t="shared" si="19"/>
        <v>2.0001091035449967</v>
      </c>
      <c r="T179" s="22"/>
      <c r="U179" s="22"/>
      <c r="V179" s="22"/>
      <c r="Z179">
        <f>Z178+X$7</f>
        <v>14.399999999999967</v>
      </c>
      <c r="AA179" s="32">
        <f>IF($D$4=0,0,$D$4+LOG([1]!alfa($Z179,$J$5,$L$5:$S$5,COUNT($L$5:$S$5)))+AA$43*LOG([1]!alfa($Z179,$J$6,$L$6:$S$6,COUNT($L$6:$S$6))))</f>
        <v>0</v>
      </c>
      <c r="AB179" s="32">
        <f>IF($D$5=0,0,$D$5+LOG([1]!alfa($Z179,$J$5,$L$5:$S$5,COUNT($L$5:$S$5)))+AB$43*LOG([1]!alfa($Z179,$J$6,$L$6:$S$6,COUNT($L$6:$S$6))))</f>
        <v>0</v>
      </c>
      <c r="AC179" s="32">
        <f>IF($D$6=0,0,$D$6+LOG([1]!alfa($Z179,$J$5,$L$5:$S$5,COUNT($L$5:$S$5)))+AC$43*LOG([1]!alfa($Z179,$J$6,$L$6:$S$6,COUNT($L$6:$S$6))))</f>
        <v>0</v>
      </c>
      <c r="AD179" s="32">
        <f>IF($D$7=0,0,$D$7+LOG([1]!alfa($Z179,$J$5,$L$5:$S$5,COUNT($L$5:$S$5)))+AD$43*LOG([1]!alfa($Z179,$J$6,$L$6:$S$6,COUNT($L$6:$S$6))))</f>
        <v>0</v>
      </c>
      <c r="AE179" s="32">
        <f>IF($D$8=0,0,$D$8+LOG([1]!alfa($Z179,$J$5,$L$5:$S$5,COUNT($L$5:$S$5)))+AE$43*LOG([1]!alfa($Z179,$J$6,$L$6:$S$6,COUNT($L$6:$S$6))))</f>
        <v>0</v>
      </c>
      <c r="AF179" s="32">
        <f>IF($D$9=0,0,$D$9+LOG([1]!alfa($Z179,$J$5,$L$5:$S$5,COUNT($L$5:$S$5)))+AF$43*LOG([1]!alfa($Z179,$J$6,$L$6:$S$6,COUNT($L$6:$S$6))))</f>
        <v>0</v>
      </c>
    </row>
    <row r="180" spans="1:32" x14ac:dyDescent="0.25">
      <c r="A180" s="1">
        <f>IF(A179+E$10&gt;1,0,A179+E$10)</f>
        <v>-5.5499999999999527</v>
      </c>
      <c r="B180" s="20">
        <f t="shared" si="20"/>
        <v>2.8183829312647584E-6</v>
      </c>
      <c r="C180" s="20">
        <f>[1]!alfamlog($A180,C$50,$C$4:$C$9,COUNT($D$4:$D$9))*I$10</f>
        <v>1</v>
      </c>
      <c r="D180" s="20">
        <f>[1]!alfamlog($A180,D$50,$C$4:$C$9,COUNT($D$4:$D$9))*J$10</f>
        <v>0</v>
      </c>
      <c r="E180" s="20">
        <f>[1]!alfamlog($A180,E$50,$C$4:$C$9,COUNT($D$4:$D$9))*K$10</f>
        <v>0</v>
      </c>
      <c r="F180" s="20">
        <f>[1]!alfamlog($A180,F$50,$C$4:$C$9,COUNT($D$4:$D$9))*L$10</f>
        <v>0</v>
      </c>
      <c r="G180" s="20">
        <f>[1]!alfamlog($A180,G$50,$C$4:$C$9,COUNT($D$4:$D$9))*M$10</f>
        <v>0</v>
      </c>
      <c r="H180" s="20">
        <f>[1]!alfamlog($A180,H$50,$C$4:$C$9,COUNT($D$4:$D$9))*N$10</f>
        <v>0</v>
      </c>
      <c r="I180" s="20">
        <f>[1]!alfamlog($A180,I$50,$C$4:$C$9,COUNT($D$4:$D$9))*O$10</f>
        <v>0</v>
      </c>
      <c r="K180" s="37">
        <f>(10^L180-B180)/L$48</f>
        <v>0</v>
      </c>
      <c r="L180" s="22">
        <f t="shared" ref="L180:L243" si="21">LOG(SUMPRODUCT($D180:$I180,$D$50:$I$50)*L$48+$B180)*$T$8</f>
        <v>-5.5499999999999527</v>
      </c>
      <c r="M180" s="22">
        <f t="shared" ref="M180:M243" si="22">LOG(SUMPRODUCT($D180:$I180,$D$50:$I$50)*M$48+$B180)*$T$9</f>
        <v>-5.5499999999999527</v>
      </c>
      <c r="N180" s="22">
        <f t="shared" ref="N180:N243" si="23">LOG(SUMPRODUCT($D180:$I180,$D$50:$I$50)*N$48+$B180)*$T$10</f>
        <v>-5.5499999999999527</v>
      </c>
      <c r="O180" s="22">
        <f t="shared" ref="O180:O243" si="24">LOG(SUMPRODUCT($D180:$I180,$D$50:$I$50)*O$48+$B180)*$T$11</f>
        <v>-5.5499999999999527</v>
      </c>
      <c r="P180" s="22">
        <f t="shared" ref="P180:P243" si="25">-LOG(ABS(P$48-10^L180))*$T$8</f>
        <v>2.0001224180673538</v>
      </c>
      <c r="Q180" s="22">
        <f t="shared" ref="Q180:Q243" si="26">-LOG(ABS(Q$48-10^M180))*$T$9</f>
        <v>2.0001224180673538</v>
      </c>
      <c r="R180" s="22">
        <f t="shared" ref="R180:R243" si="27">-LOG(ABS(R$48-10^N180))*$T$10</f>
        <v>2.0001224180673538</v>
      </c>
      <c r="S180" s="22">
        <f t="shared" ref="S180:S243" si="28">-LOG(ABS(S$48-10^O180))*$T$11</f>
        <v>2.0001224180673538</v>
      </c>
      <c r="T180" s="22"/>
      <c r="U180" s="22"/>
      <c r="V180" s="22"/>
      <c r="Z180">
        <f>Z179+X$7</f>
        <v>14.499999999999966</v>
      </c>
      <c r="AA180" s="32">
        <f>IF($D$4=0,0,$D$4+LOG([1]!alfa($Z180,$J$5,$L$5:$S$5,COUNT($L$5:$S$5)))+AA$43*LOG([1]!alfa($Z180,$J$6,$L$6:$S$6,COUNT($L$6:$S$6))))</f>
        <v>0</v>
      </c>
      <c r="AB180" s="32">
        <f>IF($D$5=0,0,$D$5+LOG([1]!alfa($Z180,$J$5,$L$5:$S$5,COUNT($L$5:$S$5)))+AB$43*LOG([1]!alfa($Z180,$J$6,$L$6:$S$6,COUNT($L$6:$S$6))))</f>
        <v>0</v>
      </c>
      <c r="AC180" s="32">
        <f>IF($D$6=0,0,$D$6+LOG([1]!alfa($Z180,$J$5,$L$5:$S$5,COUNT($L$5:$S$5)))+AC$43*LOG([1]!alfa($Z180,$J$6,$L$6:$S$6,COUNT($L$6:$S$6))))</f>
        <v>0</v>
      </c>
      <c r="AD180" s="32">
        <f>IF($D$7=0,0,$D$7+LOG([1]!alfa($Z180,$J$5,$L$5:$S$5,COUNT($L$5:$S$5)))+AD$43*LOG([1]!alfa($Z180,$J$6,$L$6:$S$6,COUNT($L$6:$S$6))))</f>
        <v>0</v>
      </c>
      <c r="AE180" s="32">
        <f>IF($D$8=0,0,$D$8+LOG([1]!alfa($Z180,$J$5,$L$5:$S$5,COUNT($L$5:$S$5)))+AE$43*LOG([1]!alfa($Z180,$J$6,$L$6:$S$6,COUNT($L$6:$S$6))))</f>
        <v>0</v>
      </c>
      <c r="AF180" s="32">
        <f>IF($D$9=0,0,$D$9+LOG([1]!alfa($Z180,$J$5,$L$5:$S$5,COUNT($L$5:$S$5)))+AF$43*LOG([1]!alfa($Z180,$J$6,$L$6:$S$6,COUNT($L$6:$S$6))))</f>
        <v>0</v>
      </c>
    </row>
    <row r="181" spans="1:32" x14ac:dyDescent="0.25">
      <c r="A181" s="1">
        <f>IF(A180+E$10&gt;1,0,A180+E$10)</f>
        <v>-5.4999999999999529</v>
      </c>
      <c r="B181" s="20">
        <f t="shared" si="20"/>
        <v>3.1622776601687197E-6</v>
      </c>
      <c r="C181" s="20">
        <f>[1]!alfamlog($A181,C$50,$C$4:$C$9,COUNT($D$4:$D$9))*I$10</f>
        <v>1</v>
      </c>
      <c r="D181" s="20">
        <f>[1]!alfamlog($A181,D$50,$C$4:$C$9,COUNT($D$4:$D$9))*J$10</f>
        <v>0</v>
      </c>
      <c r="E181" s="20">
        <f>[1]!alfamlog($A181,E$50,$C$4:$C$9,COUNT($D$4:$D$9))*K$10</f>
        <v>0</v>
      </c>
      <c r="F181" s="20">
        <f>[1]!alfamlog($A181,F$50,$C$4:$C$9,COUNT($D$4:$D$9))*L$10</f>
        <v>0</v>
      </c>
      <c r="G181" s="20">
        <f>[1]!alfamlog($A181,G$50,$C$4:$C$9,COUNT($D$4:$D$9))*M$10</f>
        <v>0</v>
      </c>
      <c r="H181" s="20">
        <f>[1]!alfamlog($A181,H$50,$C$4:$C$9,COUNT($D$4:$D$9))*N$10</f>
        <v>0</v>
      </c>
      <c r="I181" s="20">
        <f>[1]!alfamlog($A181,I$50,$C$4:$C$9,COUNT($D$4:$D$9))*O$10</f>
        <v>0</v>
      </c>
      <c r="K181" s="37">
        <f>(10^L181-B181)/L$48</f>
        <v>0</v>
      </c>
      <c r="L181" s="22">
        <f t="shared" si="21"/>
        <v>-5.4999999999999529</v>
      </c>
      <c r="M181" s="22">
        <f t="shared" si="22"/>
        <v>-5.4999999999999529</v>
      </c>
      <c r="N181" s="22">
        <f t="shared" si="23"/>
        <v>-5.4999999999999529</v>
      </c>
      <c r="O181" s="22">
        <f t="shared" si="24"/>
        <v>-5.4999999999999529</v>
      </c>
      <c r="P181" s="22">
        <f t="shared" si="25"/>
        <v>2.000137357693109</v>
      </c>
      <c r="Q181" s="22">
        <f t="shared" si="26"/>
        <v>2.000137357693109</v>
      </c>
      <c r="R181" s="22">
        <f t="shared" si="27"/>
        <v>2.000137357693109</v>
      </c>
      <c r="S181" s="22">
        <f t="shared" si="28"/>
        <v>2.000137357693109</v>
      </c>
      <c r="T181" s="22"/>
      <c r="U181" s="22"/>
      <c r="V181" s="22"/>
      <c r="Z181">
        <f>Z180+X$7</f>
        <v>14.599999999999966</v>
      </c>
      <c r="AA181" s="32">
        <f>IF($D$4=0,0,$D$4+LOG([1]!alfa($Z181,$J$5,$L$5:$S$5,COUNT($L$5:$S$5)))+AA$43*LOG([1]!alfa($Z181,$J$6,$L$6:$S$6,COUNT($L$6:$S$6))))</f>
        <v>0</v>
      </c>
      <c r="AB181" s="32">
        <f>IF($D$5=0,0,$D$5+LOG([1]!alfa($Z181,$J$5,$L$5:$S$5,COUNT($L$5:$S$5)))+AB$43*LOG([1]!alfa($Z181,$J$6,$L$6:$S$6,COUNT($L$6:$S$6))))</f>
        <v>0</v>
      </c>
      <c r="AC181" s="32">
        <f>IF($D$6=0,0,$D$6+LOG([1]!alfa($Z181,$J$5,$L$5:$S$5,COUNT($L$5:$S$5)))+AC$43*LOG([1]!alfa($Z181,$J$6,$L$6:$S$6,COUNT($L$6:$S$6))))</f>
        <v>0</v>
      </c>
      <c r="AD181" s="32">
        <f>IF($D$7=0,0,$D$7+LOG([1]!alfa($Z181,$J$5,$L$5:$S$5,COUNT($L$5:$S$5)))+AD$43*LOG([1]!alfa($Z181,$J$6,$L$6:$S$6,COUNT($L$6:$S$6))))</f>
        <v>0</v>
      </c>
      <c r="AE181" s="32">
        <f>IF($D$8=0,0,$D$8+LOG([1]!alfa($Z181,$J$5,$L$5:$S$5,COUNT($L$5:$S$5)))+AE$43*LOG([1]!alfa($Z181,$J$6,$L$6:$S$6,COUNT($L$6:$S$6))))</f>
        <v>0</v>
      </c>
      <c r="AF181" s="32">
        <f>IF($D$9=0,0,$D$9+LOG([1]!alfa($Z181,$J$5,$L$5:$S$5,COUNT($L$5:$S$5)))+AF$43*LOG([1]!alfa($Z181,$J$6,$L$6:$S$6,COUNT($L$6:$S$6))))</f>
        <v>0</v>
      </c>
    </row>
    <row r="182" spans="1:32" x14ac:dyDescent="0.25">
      <c r="A182" s="1">
        <f>IF(A181+E$10&gt;1,0,A181+E$10)</f>
        <v>-5.4499999999999531</v>
      </c>
      <c r="B182" s="20">
        <f t="shared" si="20"/>
        <v>3.5481338923361349E-6</v>
      </c>
      <c r="C182" s="20">
        <f>[1]!alfamlog($A182,C$50,$C$4:$C$9,COUNT($D$4:$D$9))*I$10</f>
        <v>1</v>
      </c>
      <c r="D182" s="20">
        <f>[1]!alfamlog($A182,D$50,$C$4:$C$9,COUNT($D$4:$D$9))*J$10</f>
        <v>0</v>
      </c>
      <c r="E182" s="20">
        <f>[1]!alfamlog($A182,E$50,$C$4:$C$9,COUNT($D$4:$D$9))*K$10</f>
        <v>0</v>
      </c>
      <c r="F182" s="20">
        <f>[1]!alfamlog($A182,F$50,$C$4:$C$9,COUNT($D$4:$D$9))*L$10</f>
        <v>0</v>
      </c>
      <c r="G182" s="20">
        <f>[1]!alfamlog($A182,G$50,$C$4:$C$9,COUNT($D$4:$D$9))*M$10</f>
        <v>0</v>
      </c>
      <c r="H182" s="20">
        <f>[1]!alfamlog($A182,H$50,$C$4:$C$9,COUNT($D$4:$D$9))*N$10</f>
        <v>0</v>
      </c>
      <c r="I182" s="20">
        <f>[1]!alfamlog($A182,I$50,$C$4:$C$9,COUNT($D$4:$D$9))*O$10</f>
        <v>0</v>
      </c>
      <c r="K182" s="37">
        <f>(10^L182-B182)/L$48</f>
        <v>0</v>
      </c>
      <c r="L182" s="22">
        <f t="shared" si="21"/>
        <v>-5.4499999999999531</v>
      </c>
      <c r="M182" s="22">
        <f t="shared" si="22"/>
        <v>-5.4499999999999531</v>
      </c>
      <c r="N182" s="22">
        <f t="shared" si="23"/>
        <v>-5.4499999999999531</v>
      </c>
      <c r="O182" s="22">
        <f t="shared" si="24"/>
        <v>-5.4499999999999531</v>
      </c>
      <c r="P182" s="22">
        <f t="shared" si="25"/>
        <v>2.0001541208407354</v>
      </c>
      <c r="Q182" s="22">
        <f t="shared" si="26"/>
        <v>2.0001541208407354</v>
      </c>
      <c r="R182" s="22">
        <f t="shared" si="27"/>
        <v>2.0001541208407354</v>
      </c>
      <c r="S182" s="22">
        <f t="shared" si="28"/>
        <v>2.0001541208407354</v>
      </c>
      <c r="T182" s="22"/>
      <c r="U182" s="22"/>
      <c r="V182" s="22"/>
      <c r="Z182">
        <f>Z181+X$7</f>
        <v>14.699999999999966</v>
      </c>
      <c r="AA182" s="32">
        <f>IF($D$4=0,0,$D$4+LOG([1]!alfa($Z182,$J$5,$L$5:$S$5,COUNT($L$5:$S$5)))+AA$43*LOG([1]!alfa($Z182,$J$6,$L$6:$S$6,COUNT($L$6:$S$6))))</f>
        <v>0</v>
      </c>
      <c r="AB182" s="32">
        <f>IF($D$5=0,0,$D$5+LOG([1]!alfa($Z182,$J$5,$L$5:$S$5,COUNT($L$5:$S$5)))+AB$43*LOG([1]!alfa($Z182,$J$6,$L$6:$S$6,COUNT($L$6:$S$6))))</f>
        <v>0</v>
      </c>
      <c r="AC182" s="32">
        <f>IF($D$6=0,0,$D$6+LOG([1]!alfa($Z182,$J$5,$L$5:$S$5,COUNT($L$5:$S$5)))+AC$43*LOG([1]!alfa($Z182,$J$6,$L$6:$S$6,COUNT($L$6:$S$6))))</f>
        <v>0</v>
      </c>
      <c r="AD182" s="32">
        <f>IF($D$7=0,0,$D$7+LOG([1]!alfa($Z182,$J$5,$L$5:$S$5,COUNT($L$5:$S$5)))+AD$43*LOG([1]!alfa($Z182,$J$6,$L$6:$S$6,COUNT($L$6:$S$6))))</f>
        <v>0</v>
      </c>
      <c r="AE182" s="32">
        <f>IF($D$8=0,0,$D$8+LOG([1]!alfa($Z182,$J$5,$L$5:$S$5,COUNT($L$5:$S$5)))+AE$43*LOG([1]!alfa($Z182,$J$6,$L$6:$S$6,COUNT($L$6:$S$6))))</f>
        <v>0</v>
      </c>
      <c r="AF182" s="32">
        <f>IF($D$9=0,0,$D$9+LOG([1]!alfa($Z182,$J$5,$L$5:$S$5,COUNT($L$5:$S$5)))+AF$43*LOG([1]!alfa($Z182,$J$6,$L$6:$S$6,COUNT($L$6:$S$6))))</f>
        <v>0</v>
      </c>
    </row>
    <row r="183" spans="1:32" x14ac:dyDescent="0.25">
      <c r="A183" s="1">
        <f>IF(A182+E$10&gt;1,0,A182+E$10)</f>
        <v>-5.3999999999999533</v>
      </c>
      <c r="B183" s="20">
        <f t="shared" si="20"/>
        <v>3.9810717055353969E-6</v>
      </c>
      <c r="C183" s="20">
        <f>[1]!alfamlog($A183,C$50,$C$4:$C$9,COUNT($D$4:$D$9))*I$10</f>
        <v>1</v>
      </c>
      <c r="D183" s="20">
        <f>[1]!alfamlog($A183,D$50,$C$4:$C$9,COUNT($D$4:$D$9))*J$10</f>
        <v>0</v>
      </c>
      <c r="E183" s="20">
        <f>[1]!alfamlog($A183,E$50,$C$4:$C$9,COUNT($D$4:$D$9))*K$10</f>
        <v>0</v>
      </c>
      <c r="F183" s="20">
        <f>[1]!alfamlog($A183,F$50,$C$4:$C$9,COUNT($D$4:$D$9))*L$10</f>
        <v>0</v>
      </c>
      <c r="G183" s="20">
        <f>[1]!alfamlog($A183,G$50,$C$4:$C$9,COUNT($D$4:$D$9))*M$10</f>
        <v>0</v>
      </c>
      <c r="H183" s="20">
        <f>[1]!alfamlog($A183,H$50,$C$4:$C$9,COUNT($D$4:$D$9))*N$10</f>
        <v>0</v>
      </c>
      <c r="I183" s="20">
        <f>[1]!alfamlog($A183,I$50,$C$4:$C$9,COUNT($D$4:$D$9))*O$10</f>
        <v>0</v>
      </c>
      <c r="K183" s="37">
        <f>(10^L183-B183)/L$48</f>
        <v>0</v>
      </c>
      <c r="L183" s="22">
        <f t="shared" si="21"/>
        <v>-5.3999999999999533</v>
      </c>
      <c r="M183" s="22">
        <f t="shared" si="22"/>
        <v>-5.3999999999999533</v>
      </c>
      <c r="N183" s="22">
        <f t="shared" si="23"/>
        <v>-5.3999999999999533</v>
      </c>
      <c r="O183" s="22">
        <f t="shared" si="24"/>
        <v>-5.3999999999999533</v>
      </c>
      <c r="P183" s="22">
        <f t="shared" si="25"/>
        <v>2.0001729301720328</v>
      </c>
      <c r="Q183" s="22">
        <f t="shared" si="26"/>
        <v>2.0001729301720328</v>
      </c>
      <c r="R183" s="22">
        <f t="shared" si="27"/>
        <v>2.0001729301720328</v>
      </c>
      <c r="S183" s="22">
        <f t="shared" si="28"/>
        <v>2.0001729301720328</v>
      </c>
      <c r="T183" s="22"/>
      <c r="U183" s="22"/>
      <c r="V183" s="22"/>
      <c r="Z183">
        <f>Z182+X$7</f>
        <v>14.799999999999965</v>
      </c>
      <c r="AA183" s="32">
        <f>IF($D$4=0,0,$D$4+LOG([1]!alfa($Z183,$J$5,$L$5:$S$5,COUNT($L$5:$S$5)))+AA$43*LOG([1]!alfa($Z183,$J$6,$L$6:$S$6,COUNT($L$6:$S$6))))</f>
        <v>0</v>
      </c>
      <c r="AB183" s="32">
        <f>IF($D$5=0,0,$D$5+LOG([1]!alfa($Z183,$J$5,$L$5:$S$5,COUNT($L$5:$S$5)))+AB$43*LOG([1]!alfa($Z183,$J$6,$L$6:$S$6,COUNT($L$6:$S$6))))</f>
        <v>0</v>
      </c>
      <c r="AC183" s="32">
        <f>IF($D$6=0,0,$D$6+LOG([1]!alfa($Z183,$J$5,$L$5:$S$5,COUNT($L$5:$S$5)))+AC$43*LOG([1]!alfa($Z183,$J$6,$L$6:$S$6,COUNT($L$6:$S$6))))</f>
        <v>0</v>
      </c>
      <c r="AD183" s="32">
        <f>IF($D$7=0,0,$D$7+LOG([1]!alfa($Z183,$J$5,$L$5:$S$5,COUNT($L$5:$S$5)))+AD$43*LOG([1]!alfa($Z183,$J$6,$L$6:$S$6,COUNT($L$6:$S$6))))</f>
        <v>0</v>
      </c>
      <c r="AE183" s="32">
        <f>IF($D$8=0,0,$D$8+LOG([1]!alfa($Z183,$J$5,$L$5:$S$5,COUNT($L$5:$S$5)))+AE$43*LOG([1]!alfa($Z183,$J$6,$L$6:$S$6,COUNT($L$6:$S$6))))</f>
        <v>0</v>
      </c>
      <c r="AF183" s="32">
        <f>IF($D$9=0,0,$D$9+LOG([1]!alfa($Z183,$J$5,$L$5:$S$5,COUNT($L$5:$S$5)))+AF$43*LOG([1]!alfa($Z183,$J$6,$L$6:$S$6,COUNT($L$6:$S$6))))</f>
        <v>0</v>
      </c>
    </row>
    <row r="184" spans="1:32" x14ac:dyDescent="0.25">
      <c r="A184" s="1">
        <f>IF(A183+E$10&gt;1,0,A183+E$10)</f>
        <v>-5.3499999999999535</v>
      </c>
      <c r="B184" s="20">
        <f t="shared" si="20"/>
        <v>4.4668359215101056E-6</v>
      </c>
      <c r="C184" s="20">
        <f>[1]!alfamlog($A184,C$50,$C$4:$C$9,COUNT($D$4:$D$9))*I$10</f>
        <v>1</v>
      </c>
      <c r="D184" s="20">
        <f>[1]!alfamlog($A184,D$50,$C$4:$C$9,COUNT($D$4:$D$9))*J$10</f>
        <v>0</v>
      </c>
      <c r="E184" s="20">
        <f>[1]!alfamlog($A184,E$50,$C$4:$C$9,COUNT($D$4:$D$9))*K$10</f>
        <v>0</v>
      </c>
      <c r="F184" s="20">
        <f>[1]!alfamlog($A184,F$50,$C$4:$C$9,COUNT($D$4:$D$9))*L$10</f>
        <v>0</v>
      </c>
      <c r="G184" s="20">
        <f>[1]!alfamlog($A184,G$50,$C$4:$C$9,COUNT($D$4:$D$9))*M$10</f>
        <v>0</v>
      </c>
      <c r="H184" s="20">
        <f>[1]!alfamlog($A184,H$50,$C$4:$C$9,COUNT($D$4:$D$9))*N$10</f>
        <v>0</v>
      </c>
      <c r="I184" s="20">
        <f>[1]!alfamlog($A184,I$50,$C$4:$C$9,COUNT($D$4:$D$9))*O$10</f>
        <v>0</v>
      </c>
      <c r="K184" s="37">
        <f>(10^L184-B184)/L$48</f>
        <v>0</v>
      </c>
      <c r="L184" s="22">
        <f t="shared" si="21"/>
        <v>-5.3499999999999535</v>
      </c>
      <c r="M184" s="22">
        <f t="shared" si="22"/>
        <v>-5.3499999999999535</v>
      </c>
      <c r="N184" s="22">
        <f t="shared" si="23"/>
        <v>-5.3499999999999535</v>
      </c>
      <c r="O184" s="22">
        <f t="shared" si="24"/>
        <v>-5.3499999999999535</v>
      </c>
      <c r="P184" s="22">
        <f t="shared" si="25"/>
        <v>2.0001940355587049</v>
      </c>
      <c r="Q184" s="22">
        <f t="shared" si="26"/>
        <v>2.0001940355587049</v>
      </c>
      <c r="R184" s="22">
        <f t="shared" si="27"/>
        <v>2.0001940355587049</v>
      </c>
      <c r="S184" s="22">
        <f t="shared" si="28"/>
        <v>2.0001940355587049</v>
      </c>
      <c r="T184" s="22"/>
      <c r="U184" s="22"/>
      <c r="V184" s="22"/>
      <c r="Z184">
        <f>Z183+X$7</f>
        <v>14.899999999999965</v>
      </c>
      <c r="AA184" s="32">
        <f>IF($D$4=0,0,$D$4+LOG([1]!alfa($Z184,$J$5,$L$5:$S$5,COUNT($L$5:$S$5)))+AA$43*LOG([1]!alfa($Z184,$J$6,$L$6:$S$6,COUNT($L$6:$S$6))))</f>
        <v>0</v>
      </c>
      <c r="AB184" s="32">
        <f>IF($D$5=0,0,$D$5+LOG([1]!alfa($Z184,$J$5,$L$5:$S$5,COUNT($L$5:$S$5)))+AB$43*LOG([1]!alfa($Z184,$J$6,$L$6:$S$6,COUNT($L$6:$S$6))))</f>
        <v>0</v>
      </c>
      <c r="AC184" s="32">
        <f>IF($D$6=0,0,$D$6+LOG([1]!alfa($Z184,$J$5,$L$5:$S$5,COUNT($L$5:$S$5)))+AC$43*LOG([1]!alfa($Z184,$J$6,$L$6:$S$6,COUNT($L$6:$S$6))))</f>
        <v>0</v>
      </c>
      <c r="AD184" s="32">
        <f>IF($D$7=0,0,$D$7+LOG([1]!alfa($Z184,$J$5,$L$5:$S$5,COUNT($L$5:$S$5)))+AD$43*LOG([1]!alfa($Z184,$J$6,$L$6:$S$6,COUNT($L$6:$S$6))))</f>
        <v>0</v>
      </c>
      <c r="AE184" s="32">
        <f>IF($D$8=0,0,$D$8+LOG([1]!alfa($Z184,$J$5,$L$5:$S$5,COUNT($L$5:$S$5)))+AE$43*LOG([1]!alfa($Z184,$J$6,$L$6:$S$6,COUNT($L$6:$S$6))))</f>
        <v>0</v>
      </c>
      <c r="AF184" s="32">
        <f>IF($D$9=0,0,$D$9+LOG([1]!alfa($Z184,$J$5,$L$5:$S$5,COUNT($L$5:$S$5)))+AF$43*LOG([1]!alfa($Z184,$J$6,$L$6:$S$6,COUNT($L$6:$S$6))))</f>
        <v>0</v>
      </c>
    </row>
    <row r="185" spans="1:32" x14ac:dyDescent="0.25">
      <c r="A185" s="1">
        <f>IF(A184+E$10&gt;1,0,A184+E$10)</f>
        <v>-5.2999999999999536</v>
      </c>
      <c r="B185" s="20">
        <f t="shared" si="20"/>
        <v>5.0118723362732527E-6</v>
      </c>
      <c r="C185" s="20">
        <f>[1]!alfamlog($A185,C$50,$C$4:$C$9,COUNT($D$4:$D$9))*I$10</f>
        <v>1</v>
      </c>
      <c r="D185" s="20">
        <f>[1]!alfamlog($A185,D$50,$C$4:$C$9,COUNT($D$4:$D$9))*J$10</f>
        <v>0</v>
      </c>
      <c r="E185" s="20">
        <f>[1]!alfamlog($A185,E$50,$C$4:$C$9,COUNT($D$4:$D$9))*K$10</f>
        <v>0</v>
      </c>
      <c r="F185" s="20">
        <f>[1]!alfamlog($A185,F$50,$C$4:$C$9,COUNT($D$4:$D$9))*L$10</f>
        <v>0</v>
      </c>
      <c r="G185" s="20">
        <f>[1]!alfamlog($A185,G$50,$C$4:$C$9,COUNT($D$4:$D$9))*M$10</f>
        <v>0</v>
      </c>
      <c r="H185" s="20">
        <f>[1]!alfamlog($A185,H$50,$C$4:$C$9,COUNT($D$4:$D$9))*N$10</f>
        <v>0</v>
      </c>
      <c r="I185" s="20">
        <f>[1]!alfamlog($A185,I$50,$C$4:$C$9,COUNT($D$4:$D$9))*O$10</f>
        <v>0</v>
      </c>
      <c r="K185" s="37">
        <f>(10^L185-B185)/L$48</f>
        <v>-9.3173624197973037E-19</v>
      </c>
      <c r="L185" s="22">
        <f t="shared" si="21"/>
        <v>-5.2999999999999545</v>
      </c>
      <c r="M185" s="22">
        <f t="shared" si="22"/>
        <v>-5.2999999999999545</v>
      </c>
      <c r="N185" s="22">
        <f t="shared" si="23"/>
        <v>-5.2999999999999545</v>
      </c>
      <c r="O185" s="22">
        <f t="shared" si="24"/>
        <v>-5.2999999999999545</v>
      </c>
      <c r="P185" s="22">
        <f t="shared" si="25"/>
        <v>2.000217717413117</v>
      </c>
      <c r="Q185" s="22">
        <f t="shared" si="26"/>
        <v>2.000217717413117</v>
      </c>
      <c r="R185" s="22">
        <f t="shared" si="27"/>
        <v>2.000217717413117</v>
      </c>
      <c r="S185" s="22">
        <f t="shared" si="28"/>
        <v>2.000217717413117</v>
      </c>
      <c r="T185" s="22"/>
      <c r="U185" s="22"/>
      <c r="V185" s="22"/>
      <c r="Z185">
        <f>Z184+X$7</f>
        <v>14.999999999999964</v>
      </c>
      <c r="AA185" s="32">
        <f>IF($D$4=0,0,$D$4+LOG([1]!alfa($Z185,$J$5,$L$5:$S$5,COUNT($L$5:$S$5)))+AA$43*LOG([1]!alfa($Z185,$J$6,$L$6:$S$6,COUNT($L$6:$S$6))))</f>
        <v>0</v>
      </c>
      <c r="AB185" s="32">
        <f>IF($D$5=0,0,$D$5+LOG([1]!alfa($Z185,$J$5,$L$5:$S$5,COUNT($L$5:$S$5)))+AB$43*LOG([1]!alfa($Z185,$J$6,$L$6:$S$6,COUNT($L$6:$S$6))))</f>
        <v>0</v>
      </c>
      <c r="AC185" s="32">
        <f>IF($D$6=0,0,$D$6+LOG([1]!alfa($Z185,$J$5,$L$5:$S$5,COUNT($L$5:$S$5)))+AC$43*LOG([1]!alfa($Z185,$J$6,$L$6:$S$6,COUNT($L$6:$S$6))))</f>
        <v>0</v>
      </c>
      <c r="AD185" s="32">
        <f>IF($D$7=0,0,$D$7+LOG([1]!alfa($Z185,$J$5,$L$5:$S$5,COUNT($L$5:$S$5)))+AD$43*LOG([1]!alfa($Z185,$J$6,$L$6:$S$6,COUNT($L$6:$S$6))))</f>
        <v>0</v>
      </c>
      <c r="AE185" s="32">
        <f>IF($D$8=0,0,$D$8+LOG([1]!alfa($Z185,$J$5,$L$5:$S$5,COUNT($L$5:$S$5)))+AE$43*LOG([1]!alfa($Z185,$J$6,$L$6:$S$6,COUNT($L$6:$S$6))))</f>
        <v>0</v>
      </c>
      <c r="AF185" s="32">
        <f>IF($D$9=0,0,$D$9+LOG([1]!alfa($Z185,$J$5,$L$5:$S$5,COUNT($L$5:$S$5)))+AF$43*LOG([1]!alfa($Z185,$J$6,$L$6:$S$6,COUNT($L$6:$S$6))))</f>
        <v>0</v>
      </c>
    </row>
    <row r="186" spans="1:32" x14ac:dyDescent="0.25">
      <c r="A186" s="1">
        <f>IF(A185+E$10&gt;1,0,A185+E$10)</f>
        <v>-5.2499999999999538</v>
      </c>
      <c r="B186" s="20">
        <f t="shared" si="20"/>
        <v>5.6234132519040824E-6</v>
      </c>
      <c r="C186" s="20">
        <f>[1]!alfamlog($A186,C$50,$C$4:$C$9,COUNT($D$4:$D$9))*I$10</f>
        <v>1</v>
      </c>
      <c r="D186" s="20">
        <f>[1]!alfamlog($A186,D$50,$C$4:$C$9,COUNT($D$4:$D$9))*J$10</f>
        <v>0</v>
      </c>
      <c r="E186" s="20">
        <f>[1]!alfamlog($A186,E$50,$C$4:$C$9,COUNT($D$4:$D$9))*K$10</f>
        <v>0</v>
      </c>
      <c r="F186" s="20">
        <f>[1]!alfamlog($A186,F$50,$C$4:$C$9,COUNT($D$4:$D$9))*L$10</f>
        <v>0</v>
      </c>
      <c r="G186" s="20">
        <f>[1]!alfamlog($A186,G$50,$C$4:$C$9,COUNT($D$4:$D$9))*M$10</f>
        <v>0</v>
      </c>
      <c r="H186" s="20">
        <f>[1]!alfamlog($A186,H$50,$C$4:$C$9,COUNT($D$4:$D$9))*N$10</f>
        <v>0</v>
      </c>
      <c r="I186" s="20">
        <f>[1]!alfamlog($A186,I$50,$C$4:$C$9,COUNT($D$4:$D$9))*O$10</f>
        <v>0</v>
      </c>
      <c r="K186" s="37">
        <f>(10^L186-B186)/L$48</f>
        <v>-1.0164395367051604E-18</v>
      </c>
      <c r="L186" s="22">
        <f t="shared" si="21"/>
        <v>-5.2499999999999547</v>
      </c>
      <c r="M186" s="22">
        <f t="shared" si="22"/>
        <v>-5.2499999999999547</v>
      </c>
      <c r="N186" s="22">
        <f t="shared" si="23"/>
        <v>-5.2499999999999547</v>
      </c>
      <c r="O186" s="22">
        <f t="shared" si="24"/>
        <v>-5.2499999999999547</v>
      </c>
      <c r="P186" s="22">
        <f t="shared" si="25"/>
        <v>2.0002442904282174</v>
      </c>
      <c r="Q186" s="22">
        <f t="shared" si="26"/>
        <v>2.0002442904282174</v>
      </c>
      <c r="R186" s="22">
        <f t="shared" si="27"/>
        <v>2.0002442904282174</v>
      </c>
      <c r="S186" s="22">
        <f t="shared" si="28"/>
        <v>2.0002442904282174</v>
      </c>
      <c r="T186" s="22"/>
      <c r="U186" s="22"/>
      <c r="V186" s="22"/>
      <c r="Z186">
        <f>Z185+X$7</f>
        <v>15.099999999999964</v>
      </c>
      <c r="AA186" s="32">
        <f>IF($D$4=0,0,$D$4+LOG([1]!alfa($Z186,$J$5,$L$5:$S$5,COUNT($L$5:$S$5)))+AA$43*LOG([1]!alfa($Z186,$J$6,$L$6:$S$6,COUNT($L$6:$S$6))))</f>
        <v>0</v>
      </c>
      <c r="AB186" s="32">
        <f>IF($D$5=0,0,$D$5+LOG([1]!alfa($Z186,$J$5,$L$5:$S$5,COUNT($L$5:$S$5)))+AB$43*LOG([1]!alfa($Z186,$J$6,$L$6:$S$6,COUNT($L$6:$S$6))))</f>
        <v>0</v>
      </c>
      <c r="AC186" s="32">
        <f>IF($D$6=0,0,$D$6+LOG([1]!alfa($Z186,$J$5,$L$5:$S$5,COUNT($L$5:$S$5)))+AC$43*LOG([1]!alfa($Z186,$J$6,$L$6:$S$6,COUNT($L$6:$S$6))))</f>
        <v>0</v>
      </c>
      <c r="AD186" s="32">
        <f>IF($D$7=0,0,$D$7+LOG([1]!alfa($Z186,$J$5,$L$5:$S$5,COUNT($L$5:$S$5)))+AD$43*LOG([1]!alfa($Z186,$J$6,$L$6:$S$6,COUNT($L$6:$S$6))))</f>
        <v>0</v>
      </c>
      <c r="AE186" s="32">
        <f>IF($D$8=0,0,$D$8+LOG([1]!alfa($Z186,$J$5,$L$5:$S$5,COUNT($L$5:$S$5)))+AE$43*LOG([1]!alfa($Z186,$J$6,$L$6:$S$6,COUNT($L$6:$S$6))))</f>
        <v>0</v>
      </c>
      <c r="AF186" s="32">
        <f>IF($D$9=0,0,$D$9+LOG([1]!alfa($Z186,$J$5,$L$5:$S$5,COUNT($L$5:$S$5)))+AF$43*LOG([1]!alfa($Z186,$J$6,$L$6:$S$6,COUNT($L$6:$S$6))))</f>
        <v>0</v>
      </c>
    </row>
    <row r="187" spans="1:32" x14ac:dyDescent="0.25">
      <c r="A187" s="1">
        <f>IF(A186+E$10&gt;1,0,A186+E$10)</f>
        <v>-5.199999999999954</v>
      </c>
      <c r="B187" s="20">
        <f t="shared" si="20"/>
        <v>6.3095734448025929E-6</v>
      </c>
      <c r="C187" s="20">
        <f>[1]!alfamlog($A187,C$50,$C$4:$C$9,COUNT($D$4:$D$9))*I$10</f>
        <v>1</v>
      </c>
      <c r="D187" s="20">
        <f>[1]!alfamlog($A187,D$50,$C$4:$C$9,COUNT($D$4:$D$9))*J$10</f>
        <v>0</v>
      </c>
      <c r="E187" s="20">
        <f>[1]!alfamlog($A187,E$50,$C$4:$C$9,COUNT($D$4:$D$9))*K$10</f>
        <v>0</v>
      </c>
      <c r="F187" s="20">
        <f>[1]!alfamlog($A187,F$50,$C$4:$C$9,COUNT($D$4:$D$9))*L$10</f>
        <v>0</v>
      </c>
      <c r="G187" s="20">
        <f>[1]!alfamlog($A187,G$50,$C$4:$C$9,COUNT($D$4:$D$9))*M$10</f>
        <v>0</v>
      </c>
      <c r="H187" s="20">
        <f>[1]!alfamlog($A187,H$50,$C$4:$C$9,COUNT($D$4:$D$9))*N$10</f>
        <v>0</v>
      </c>
      <c r="I187" s="20">
        <f>[1]!alfamlog($A187,I$50,$C$4:$C$9,COUNT($D$4:$D$9))*O$10</f>
        <v>0</v>
      </c>
      <c r="K187" s="37">
        <f>(10^L187-B187)/L$48</f>
        <v>-1.0164395367051604E-18</v>
      </c>
      <c r="L187" s="22">
        <f t="shared" si="21"/>
        <v>-5.1999999999999549</v>
      </c>
      <c r="M187" s="22">
        <f t="shared" si="22"/>
        <v>-5.1999999999999549</v>
      </c>
      <c r="N187" s="22">
        <f t="shared" si="23"/>
        <v>-5.1999999999999549</v>
      </c>
      <c r="O187" s="22">
        <f t="shared" si="24"/>
        <v>-5.1999999999999549</v>
      </c>
      <c r="P187" s="22">
        <f t="shared" si="25"/>
        <v>2.0002741077772783</v>
      </c>
      <c r="Q187" s="22">
        <f t="shared" si="26"/>
        <v>2.0002741077772783</v>
      </c>
      <c r="R187" s="22">
        <f t="shared" si="27"/>
        <v>2.0002741077772783</v>
      </c>
      <c r="S187" s="22">
        <f t="shared" si="28"/>
        <v>2.0002741077772783</v>
      </c>
      <c r="T187" s="22"/>
      <c r="U187" s="22"/>
      <c r="V187" s="22"/>
      <c r="Z187">
        <f>Z186+X$7</f>
        <v>15.199999999999964</v>
      </c>
      <c r="AA187" s="32">
        <f>IF($D$4=0,0,$D$4+LOG([1]!alfa($Z187,$J$5,$L$5:$S$5,COUNT($L$5:$S$5)))+AA$43*LOG([1]!alfa($Z187,$J$6,$L$6:$S$6,COUNT($L$6:$S$6))))</f>
        <v>0</v>
      </c>
      <c r="AB187" s="32">
        <f>IF($D$5=0,0,$D$5+LOG([1]!alfa($Z187,$J$5,$L$5:$S$5,COUNT($L$5:$S$5)))+AB$43*LOG([1]!alfa($Z187,$J$6,$L$6:$S$6,COUNT($L$6:$S$6))))</f>
        <v>0</v>
      </c>
      <c r="AC187" s="32">
        <f>IF($D$6=0,0,$D$6+LOG([1]!alfa($Z187,$J$5,$L$5:$S$5,COUNT($L$5:$S$5)))+AC$43*LOG([1]!alfa($Z187,$J$6,$L$6:$S$6,COUNT($L$6:$S$6))))</f>
        <v>0</v>
      </c>
      <c r="AD187" s="32">
        <f>IF($D$7=0,0,$D$7+LOG([1]!alfa($Z187,$J$5,$L$5:$S$5,COUNT($L$5:$S$5)))+AD$43*LOG([1]!alfa($Z187,$J$6,$L$6:$S$6,COUNT($L$6:$S$6))))</f>
        <v>0</v>
      </c>
      <c r="AE187" s="32">
        <f>IF($D$8=0,0,$D$8+LOG([1]!alfa($Z187,$J$5,$L$5:$S$5,COUNT($L$5:$S$5)))+AE$43*LOG([1]!alfa($Z187,$J$6,$L$6:$S$6,COUNT($L$6:$S$6))))</f>
        <v>0</v>
      </c>
      <c r="AF187" s="32">
        <f>IF($D$9=0,0,$D$9+LOG([1]!alfa($Z187,$J$5,$L$5:$S$5,COUNT($L$5:$S$5)))+AF$43*LOG([1]!alfa($Z187,$J$6,$L$6:$S$6,COUNT($L$6:$S$6))))</f>
        <v>0</v>
      </c>
    </row>
    <row r="188" spans="1:32" x14ac:dyDescent="0.25">
      <c r="A188" s="1">
        <f>IF(A187+E$10&gt;1,0,A187+E$10)</f>
        <v>-5.1499999999999542</v>
      </c>
      <c r="B188" s="20">
        <f t="shared" si="20"/>
        <v>7.0794578438421178E-6</v>
      </c>
      <c r="C188" s="20">
        <f>[1]!alfamlog($A188,C$50,$C$4:$C$9,COUNT($D$4:$D$9))*I$10</f>
        <v>1</v>
      </c>
      <c r="D188" s="20">
        <f>[1]!alfamlog($A188,D$50,$C$4:$C$9,COUNT($D$4:$D$9))*J$10</f>
        <v>0</v>
      </c>
      <c r="E188" s="20">
        <f>[1]!alfamlog($A188,E$50,$C$4:$C$9,COUNT($D$4:$D$9))*K$10</f>
        <v>0</v>
      </c>
      <c r="F188" s="20">
        <f>[1]!alfamlog($A188,F$50,$C$4:$C$9,COUNT($D$4:$D$9))*L$10</f>
        <v>0</v>
      </c>
      <c r="G188" s="20">
        <f>[1]!alfamlog($A188,G$50,$C$4:$C$9,COUNT($D$4:$D$9))*M$10</f>
        <v>0</v>
      </c>
      <c r="H188" s="20">
        <f>[1]!alfamlog($A188,H$50,$C$4:$C$9,COUNT($D$4:$D$9))*N$10</f>
        <v>0</v>
      </c>
      <c r="I188" s="20">
        <f>[1]!alfamlog($A188,I$50,$C$4:$C$9,COUNT($D$4:$D$9))*O$10</f>
        <v>0</v>
      </c>
      <c r="K188" s="37">
        <f>(10^L188-B188)/L$48</f>
        <v>-1.3552527156068805E-18</v>
      </c>
      <c r="L188" s="22">
        <f t="shared" si="21"/>
        <v>-5.1499999999999551</v>
      </c>
      <c r="M188" s="22">
        <f t="shared" si="22"/>
        <v>-5.1499999999999551</v>
      </c>
      <c r="N188" s="22">
        <f t="shared" si="23"/>
        <v>-5.1499999999999551</v>
      </c>
      <c r="O188" s="22">
        <f t="shared" si="24"/>
        <v>-5.1499999999999551</v>
      </c>
      <c r="P188" s="22">
        <f t="shared" si="25"/>
        <v>2.0003075658304614</v>
      </c>
      <c r="Q188" s="22">
        <f t="shared" si="26"/>
        <v>2.0003075658304614</v>
      </c>
      <c r="R188" s="22">
        <f t="shared" si="27"/>
        <v>2.0003075658304614</v>
      </c>
      <c r="S188" s="22">
        <f t="shared" si="28"/>
        <v>2.0003075658304614</v>
      </c>
      <c r="T188" s="22"/>
      <c r="U188" s="22"/>
      <c r="V188" s="22"/>
      <c r="Z188">
        <f>Z187+X$7</f>
        <v>15.299999999999963</v>
      </c>
      <c r="AA188" s="32">
        <f>IF($D$4=0,0,$D$4+LOG([1]!alfa($Z188,$J$5,$L$5:$S$5,COUNT($L$5:$S$5)))+AA$43*LOG([1]!alfa($Z188,$J$6,$L$6:$S$6,COUNT($L$6:$S$6))))</f>
        <v>0</v>
      </c>
      <c r="AB188" s="32">
        <f>IF($D$5=0,0,$D$5+LOG([1]!alfa($Z188,$J$5,$L$5:$S$5,COUNT($L$5:$S$5)))+AB$43*LOG([1]!alfa($Z188,$J$6,$L$6:$S$6,COUNT($L$6:$S$6))))</f>
        <v>0</v>
      </c>
      <c r="AC188" s="32">
        <f>IF($D$6=0,0,$D$6+LOG([1]!alfa($Z188,$J$5,$L$5:$S$5,COUNT($L$5:$S$5)))+AC$43*LOG([1]!alfa($Z188,$J$6,$L$6:$S$6,COUNT($L$6:$S$6))))</f>
        <v>0</v>
      </c>
      <c r="AD188" s="32">
        <f>IF($D$7=0,0,$D$7+LOG([1]!alfa($Z188,$J$5,$L$5:$S$5,COUNT($L$5:$S$5)))+AD$43*LOG([1]!alfa($Z188,$J$6,$L$6:$S$6,COUNT($L$6:$S$6))))</f>
        <v>0</v>
      </c>
      <c r="AE188" s="32">
        <f>IF($D$8=0,0,$D$8+LOG([1]!alfa($Z188,$J$5,$L$5:$S$5,COUNT($L$5:$S$5)))+AE$43*LOG([1]!alfa($Z188,$J$6,$L$6:$S$6,COUNT($L$6:$S$6))))</f>
        <v>0</v>
      </c>
      <c r="AF188" s="32">
        <f>IF($D$9=0,0,$D$9+LOG([1]!alfa($Z188,$J$5,$L$5:$S$5,COUNT($L$5:$S$5)))+AF$43*LOG([1]!alfa($Z188,$J$6,$L$6:$S$6,COUNT($L$6:$S$6))))</f>
        <v>0</v>
      </c>
    </row>
    <row r="189" spans="1:32" x14ac:dyDescent="0.25">
      <c r="A189" s="1">
        <f>IF(A188+E$10&gt;1,0,A188+E$10)</f>
        <v>-5.0999999999999543</v>
      </c>
      <c r="B189" s="20">
        <f t="shared" si="20"/>
        <v>7.94328234724364E-6</v>
      </c>
      <c r="C189" s="20">
        <f>[1]!alfamlog($A189,C$50,$C$4:$C$9,COUNT($D$4:$D$9))*I$10</f>
        <v>1</v>
      </c>
      <c r="D189" s="20">
        <f>[1]!alfamlog($A189,D$50,$C$4:$C$9,COUNT($D$4:$D$9))*J$10</f>
        <v>0</v>
      </c>
      <c r="E189" s="20">
        <f>[1]!alfamlog($A189,E$50,$C$4:$C$9,COUNT($D$4:$D$9))*K$10</f>
        <v>0</v>
      </c>
      <c r="F189" s="20">
        <f>[1]!alfamlog($A189,F$50,$C$4:$C$9,COUNT($D$4:$D$9))*L$10</f>
        <v>0</v>
      </c>
      <c r="G189" s="20">
        <f>[1]!alfamlog($A189,G$50,$C$4:$C$9,COUNT($D$4:$D$9))*M$10</f>
        <v>0</v>
      </c>
      <c r="H189" s="20">
        <f>[1]!alfamlog($A189,H$50,$C$4:$C$9,COUNT($D$4:$D$9))*N$10</f>
        <v>0</v>
      </c>
      <c r="I189" s="20">
        <f>[1]!alfamlog($A189,I$50,$C$4:$C$9,COUNT($D$4:$D$9))*O$10</f>
        <v>0</v>
      </c>
      <c r="K189" s="37">
        <f>(10^L189-B189)/L$48</f>
        <v>-1.5246593050577406E-18</v>
      </c>
      <c r="L189" s="22">
        <f t="shared" si="21"/>
        <v>-5.0999999999999552</v>
      </c>
      <c r="M189" s="22">
        <f t="shared" si="22"/>
        <v>-5.0999999999999552</v>
      </c>
      <c r="N189" s="22">
        <f t="shared" si="23"/>
        <v>-5.0999999999999552</v>
      </c>
      <c r="O189" s="22">
        <f t="shared" si="24"/>
        <v>-5.0999999999999552</v>
      </c>
      <c r="P189" s="22">
        <f t="shared" si="25"/>
        <v>2.0003451094524047</v>
      </c>
      <c r="Q189" s="22">
        <f t="shared" si="26"/>
        <v>2.0003451094524047</v>
      </c>
      <c r="R189" s="22">
        <f t="shared" si="27"/>
        <v>2.0003451094524047</v>
      </c>
      <c r="S189" s="22">
        <f t="shared" si="28"/>
        <v>2.0003451094524047</v>
      </c>
      <c r="T189" s="22"/>
      <c r="U189" s="22"/>
      <c r="V189" s="22"/>
      <c r="AA189" s="32"/>
      <c r="AB189" s="32"/>
      <c r="AC189" s="32"/>
      <c r="AD189" s="32"/>
      <c r="AE189" s="32"/>
      <c r="AF189" s="32"/>
    </row>
    <row r="190" spans="1:32" x14ac:dyDescent="0.25">
      <c r="A190" s="1">
        <f>IF(A189+E$10&gt;1,0,A189+E$10)</f>
        <v>-5.0499999999999545</v>
      </c>
      <c r="B190" s="20">
        <f t="shared" si="20"/>
        <v>8.9125093813383759E-6</v>
      </c>
      <c r="C190" s="20">
        <f>[1]!alfamlog($A190,C$50,$C$4:$C$9,COUNT($D$4:$D$9))*I$10</f>
        <v>1</v>
      </c>
      <c r="D190" s="20">
        <f>[1]!alfamlog($A190,D$50,$C$4:$C$9,COUNT($D$4:$D$9))*J$10</f>
        <v>0</v>
      </c>
      <c r="E190" s="20">
        <f>[1]!alfamlog($A190,E$50,$C$4:$C$9,COUNT($D$4:$D$9))*K$10</f>
        <v>0</v>
      </c>
      <c r="F190" s="20">
        <f>[1]!alfamlog($A190,F$50,$C$4:$C$9,COUNT($D$4:$D$9))*L$10</f>
        <v>0</v>
      </c>
      <c r="G190" s="20">
        <f>[1]!alfamlog($A190,G$50,$C$4:$C$9,COUNT($D$4:$D$9))*M$10</f>
        <v>0</v>
      </c>
      <c r="H190" s="20">
        <f>[1]!alfamlog($A190,H$50,$C$4:$C$9,COUNT($D$4:$D$9))*N$10</f>
        <v>0</v>
      </c>
      <c r="I190" s="20">
        <f>[1]!alfamlog($A190,I$50,$C$4:$C$9,COUNT($D$4:$D$9))*O$10</f>
        <v>0</v>
      </c>
      <c r="K190" s="37">
        <f>(10^L190-B190)/L$48</f>
        <v>-1.6940658945086007E-18</v>
      </c>
      <c r="L190" s="22">
        <f t="shared" si="21"/>
        <v>-5.0499999999999554</v>
      </c>
      <c r="M190" s="22">
        <f t="shared" si="22"/>
        <v>-5.0499999999999554</v>
      </c>
      <c r="N190" s="22">
        <f t="shared" si="23"/>
        <v>-5.0499999999999554</v>
      </c>
      <c r="O190" s="22">
        <f t="shared" si="24"/>
        <v>-5.0499999999999554</v>
      </c>
      <c r="P190" s="22">
        <f t="shared" si="25"/>
        <v>2.0003872379531615</v>
      </c>
      <c r="Q190" s="22">
        <f t="shared" si="26"/>
        <v>2.0003872379531615</v>
      </c>
      <c r="R190" s="22">
        <f t="shared" si="27"/>
        <v>2.0003872379531615</v>
      </c>
      <c r="S190" s="22">
        <f t="shared" si="28"/>
        <v>2.0003872379531615</v>
      </c>
      <c r="T190" s="22"/>
      <c r="U190" s="22"/>
      <c r="V190" s="22"/>
      <c r="AA190" s="32"/>
      <c r="AB190" s="32"/>
      <c r="AC190" s="32"/>
      <c r="AD190" s="32"/>
      <c r="AE190" s="32"/>
      <c r="AF190" s="32"/>
    </row>
    <row r="191" spans="1:32" x14ac:dyDescent="0.25">
      <c r="A191" s="1">
        <f>IF(A190+E$10&gt;1,0,A190+E$10)</f>
        <v>-4.9999999999999547</v>
      </c>
      <c r="B191" s="20">
        <f t="shared" si="20"/>
        <v>1.0000000000001029E-5</v>
      </c>
      <c r="C191" s="20">
        <f>[1]!alfamlog($A191,C$50,$C$4:$C$9,COUNT($D$4:$D$9))*I$10</f>
        <v>1</v>
      </c>
      <c r="D191" s="20">
        <f>[1]!alfamlog($A191,D$50,$C$4:$C$9,COUNT($D$4:$D$9))*J$10</f>
        <v>0</v>
      </c>
      <c r="E191" s="20">
        <f>[1]!alfamlog($A191,E$50,$C$4:$C$9,COUNT($D$4:$D$9))*K$10</f>
        <v>0</v>
      </c>
      <c r="F191" s="20">
        <f>[1]!alfamlog($A191,F$50,$C$4:$C$9,COUNT($D$4:$D$9))*L$10</f>
        <v>0</v>
      </c>
      <c r="G191" s="20">
        <f>[1]!alfamlog($A191,G$50,$C$4:$C$9,COUNT($D$4:$D$9))*M$10</f>
        <v>0</v>
      </c>
      <c r="H191" s="20">
        <f>[1]!alfamlog($A191,H$50,$C$4:$C$9,COUNT($D$4:$D$9))*N$10</f>
        <v>0</v>
      </c>
      <c r="I191" s="20">
        <f>[1]!alfamlog($A191,I$50,$C$4:$C$9,COUNT($D$4:$D$9))*O$10</f>
        <v>0</v>
      </c>
      <c r="K191" s="37">
        <f>(10^L191-B191)/L$48</f>
        <v>-1.8634724839594607E-18</v>
      </c>
      <c r="L191" s="22">
        <f t="shared" si="21"/>
        <v>-4.9999999999999556</v>
      </c>
      <c r="M191" s="22">
        <f t="shared" si="22"/>
        <v>-4.9999999999999556</v>
      </c>
      <c r="N191" s="22">
        <f t="shared" si="23"/>
        <v>-4.9999999999999556</v>
      </c>
      <c r="O191" s="22">
        <f t="shared" si="24"/>
        <v>-4.9999999999999556</v>
      </c>
      <c r="P191" s="22">
        <f t="shared" si="25"/>
        <v>2.0004345117740177</v>
      </c>
      <c r="Q191" s="22">
        <f t="shared" si="26"/>
        <v>2.0004345117740177</v>
      </c>
      <c r="R191" s="22">
        <f t="shared" si="27"/>
        <v>2.0004345117740177</v>
      </c>
      <c r="S191" s="22">
        <f t="shared" si="28"/>
        <v>2.0004345117740177</v>
      </c>
      <c r="T191" s="22"/>
      <c r="U191" s="22"/>
      <c r="V191" s="22"/>
      <c r="AA191" s="32"/>
      <c r="AB191" s="32"/>
      <c r="AC191" s="32"/>
      <c r="AD191" s="32"/>
      <c r="AE191" s="32"/>
      <c r="AF191" s="32"/>
    </row>
    <row r="192" spans="1:32" x14ac:dyDescent="0.25">
      <c r="A192" s="1">
        <f>IF(A191+E$10&gt;1,0,A191+E$10)</f>
        <v>-4.9499999999999549</v>
      </c>
      <c r="B192" s="20">
        <f t="shared" si="20"/>
        <v>1.1220184543020784E-5</v>
      </c>
      <c r="C192" s="20">
        <f>[1]!alfamlog($A192,C$50,$C$4:$C$9,COUNT($D$4:$D$9))*I$10</f>
        <v>1</v>
      </c>
      <c r="D192" s="20">
        <f>[1]!alfamlog($A192,D$50,$C$4:$C$9,COUNT($D$4:$D$9))*J$10</f>
        <v>0</v>
      </c>
      <c r="E192" s="20">
        <f>[1]!alfamlog($A192,E$50,$C$4:$C$9,COUNT($D$4:$D$9))*K$10</f>
        <v>0</v>
      </c>
      <c r="F192" s="20">
        <f>[1]!alfamlog($A192,F$50,$C$4:$C$9,COUNT($D$4:$D$9))*L$10</f>
        <v>0</v>
      </c>
      <c r="G192" s="20">
        <f>[1]!alfamlog($A192,G$50,$C$4:$C$9,COUNT($D$4:$D$9))*M$10</f>
        <v>0</v>
      </c>
      <c r="H192" s="20">
        <f>[1]!alfamlog($A192,H$50,$C$4:$C$9,COUNT($D$4:$D$9))*N$10</f>
        <v>0</v>
      </c>
      <c r="I192" s="20">
        <f>[1]!alfamlog($A192,I$50,$C$4:$C$9,COUNT($D$4:$D$9))*O$10</f>
        <v>0</v>
      </c>
      <c r="K192" s="37">
        <f>(10^L192-B192)/L$48</f>
        <v>-2.0328790734103208E-18</v>
      </c>
      <c r="L192" s="22">
        <f t="shared" si="21"/>
        <v>-4.9499999999999558</v>
      </c>
      <c r="M192" s="22">
        <f t="shared" si="22"/>
        <v>-4.9499999999999558</v>
      </c>
      <c r="N192" s="22">
        <f t="shared" si="23"/>
        <v>-4.9499999999999558</v>
      </c>
      <c r="O192" s="22">
        <f t="shared" si="24"/>
        <v>-4.9499999999999558</v>
      </c>
      <c r="P192" s="22">
        <f t="shared" si="25"/>
        <v>2.0004875600001348</v>
      </c>
      <c r="Q192" s="22">
        <f t="shared" si="26"/>
        <v>2.0004875600001348</v>
      </c>
      <c r="R192" s="22">
        <f t="shared" si="27"/>
        <v>2.0004875600001348</v>
      </c>
      <c r="S192" s="22">
        <f t="shared" si="28"/>
        <v>2.0004875600001348</v>
      </c>
      <c r="T192" s="22"/>
      <c r="U192" s="22"/>
      <c r="V192" s="22"/>
      <c r="AA192" s="32"/>
      <c r="AB192" s="32"/>
      <c r="AC192" s="32"/>
      <c r="AD192" s="32"/>
      <c r="AE192" s="32"/>
      <c r="AF192" s="32"/>
    </row>
    <row r="193" spans="1:32" x14ac:dyDescent="0.25">
      <c r="A193" s="1">
        <f>IF(A192+E$10&gt;1,0,A192+E$10)</f>
        <v>-4.8999999999999551</v>
      </c>
      <c r="B193" s="20">
        <f t="shared" si="20"/>
        <v>1.2589254117942954E-5</v>
      </c>
      <c r="C193" s="20">
        <f>[1]!alfamlog($A193,C$50,$C$4:$C$9,COUNT($D$4:$D$9))*I$10</f>
        <v>1</v>
      </c>
      <c r="D193" s="20">
        <f>[1]!alfamlog($A193,D$50,$C$4:$C$9,COUNT($D$4:$D$9))*J$10</f>
        <v>0</v>
      </c>
      <c r="E193" s="20">
        <f>[1]!alfamlog($A193,E$50,$C$4:$C$9,COUNT($D$4:$D$9))*K$10</f>
        <v>0</v>
      </c>
      <c r="F193" s="20">
        <f>[1]!alfamlog($A193,F$50,$C$4:$C$9,COUNT($D$4:$D$9))*L$10</f>
        <v>0</v>
      </c>
      <c r="G193" s="20">
        <f>[1]!alfamlog($A193,G$50,$C$4:$C$9,COUNT($D$4:$D$9))*M$10</f>
        <v>0</v>
      </c>
      <c r="H193" s="20">
        <f>[1]!alfamlog($A193,H$50,$C$4:$C$9,COUNT($D$4:$D$9))*N$10</f>
        <v>0</v>
      </c>
      <c r="I193" s="20">
        <f>[1]!alfamlog($A193,I$50,$C$4:$C$9,COUNT($D$4:$D$9))*O$10</f>
        <v>0</v>
      </c>
      <c r="K193" s="37">
        <f>(10^L193-B193)/L$48</f>
        <v>-2.2022856628611809E-18</v>
      </c>
      <c r="L193" s="22">
        <f t="shared" si="21"/>
        <v>-4.8999999999999559</v>
      </c>
      <c r="M193" s="22">
        <f t="shared" si="22"/>
        <v>-4.8999999999999559</v>
      </c>
      <c r="N193" s="22">
        <f t="shared" si="23"/>
        <v>-4.8999999999999559</v>
      </c>
      <c r="O193" s="22">
        <f t="shared" si="24"/>
        <v>-4.8999999999999559</v>
      </c>
      <c r="P193" s="22">
        <f t="shared" si="25"/>
        <v>2.0005470888037706</v>
      </c>
      <c r="Q193" s="22">
        <f t="shared" si="26"/>
        <v>2.0005470888037706</v>
      </c>
      <c r="R193" s="22">
        <f t="shared" si="27"/>
        <v>2.0005470888037706</v>
      </c>
      <c r="S193" s="22">
        <f t="shared" si="28"/>
        <v>2.0005470888037706</v>
      </c>
      <c r="T193" s="22"/>
      <c r="U193" s="22"/>
      <c r="V193" s="22"/>
      <c r="AA193" s="32"/>
      <c r="AB193" s="32"/>
      <c r="AC193" s="32"/>
      <c r="AD193" s="32"/>
      <c r="AE193" s="32"/>
      <c r="AF193" s="32"/>
    </row>
    <row r="194" spans="1:32" x14ac:dyDescent="0.25">
      <c r="A194" s="1">
        <f>IF(A193+E$10&gt;1,0,A193+E$10)</f>
        <v>-4.8499999999999552</v>
      </c>
      <c r="B194" s="20">
        <f t="shared" si="20"/>
        <v>1.4125375446228976E-5</v>
      </c>
      <c r="C194" s="20">
        <f>[1]!alfamlog($A194,C$50,$C$4:$C$9,COUNT($D$4:$D$9))*I$10</f>
        <v>1</v>
      </c>
      <c r="D194" s="20">
        <f>[1]!alfamlog($A194,D$50,$C$4:$C$9,COUNT($D$4:$D$9))*J$10</f>
        <v>0</v>
      </c>
      <c r="E194" s="20">
        <f>[1]!alfamlog($A194,E$50,$C$4:$C$9,COUNT($D$4:$D$9))*K$10</f>
        <v>0</v>
      </c>
      <c r="F194" s="20">
        <f>[1]!alfamlog($A194,F$50,$C$4:$C$9,COUNT($D$4:$D$9))*L$10</f>
        <v>0</v>
      </c>
      <c r="G194" s="20">
        <f>[1]!alfamlog($A194,G$50,$C$4:$C$9,COUNT($D$4:$D$9))*M$10</f>
        <v>0</v>
      </c>
      <c r="H194" s="20">
        <f>[1]!alfamlog($A194,H$50,$C$4:$C$9,COUNT($D$4:$D$9))*N$10</f>
        <v>0</v>
      </c>
      <c r="I194" s="20">
        <f>[1]!alfamlog($A194,I$50,$C$4:$C$9,COUNT($D$4:$D$9))*O$10</f>
        <v>0</v>
      </c>
      <c r="K194" s="37">
        <f>(10^L194-B194)/L$48</f>
        <v>-2.541098841762901E-18</v>
      </c>
      <c r="L194" s="22">
        <f t="shared" si="21"/>
        <v>-4.8499999999999561</v>
      </c>
      <c r="M194" s="22">
        <f t="shared" si="22"/>
        <v>-4.8499999999999561</v>
      </c>
      <c r="N194" s="22">
        <f t="shared" si="23"/>
        <v>-4.8499999999999561</v>
      </c>
      <c r="O194" s="22">
        <f t="shared" si="24"/>
        <v>-4.8499999999999561</v>
      </c>
      <c r="P194" s="22">
        <f t="shared" si="25"/>
        <v>2.0006138909352531</v>
      </c>
      <c r="Q194" s="22">
        <f t="shared" si="26"/>
        <v>2.0006138909352531</v>
      </c>
      <c r="R194" s="22">
        <f t="shared" si="27"/>
        <v>2.0006138909352531</v>
      </c>
      <c r="S194" s="22">
        <f t="shared" si="28"/>
        <v>2.0006138909352531</v>
      </c>
      <c r="T194" s="22"/>
      <c r="U194" s="22"/>
      <c r="V194" s="22"/>
      <c r="AA194" s="32"/>
      <c r="AB194" s="32"/>
      <c r="AC194" s="32"/>
      <c r="AD194" s="32"/>
      <c r="AE194" s="32"/>
      <c r="AF194" s="32"/>
    </row>
    <row r="195" spans="1:32" x14ac:dyDescent="0.25">
      <c r="A195" s="1">
        <f>IF(A194+E$10&gt;1,0,A194+E$10)</f>
        <v>-4.7999999999999554</v>
      </c>
      <c r="B195" s="20">
        <f t="shared" si="20"/>
        <v>1.5848931924612734E-5</v>
      </c>
      <c r="C195" s="20">
        <f>[1]!alfamlog($A195,C$50,$C$4:$C$9,COUNT($D$4:$D$9))*I$10</f>
        <v>1</v>
      </c>
      <c r="D195" s="20">
        <f>[1]!alfamlog($A195,D$50,$C$4:$C$9,COUNT($D$4:$D$9))*J$10</f>
        <v>0</v>
      </c>
      <c r="E195" s="20">
        <f>[1]!alfamlog($A195,E$50,$C$4:$C$9,COUNT($D$4:$D$9))*K$10</f>
        <v>0</v>
      </c>
      <c r="F195" s="20">
        <f>[1]!alfamlog($A195,F$50,$C$4:$C$9,COUNT($D$4:$D$9))*L$10</f>
        <v>0</v>
      </c>
      <c r="G195" s="20">
        <f>[1]!alfamlog($A195,G$50,$C$4:$C$9,COUNT($D$4:$D$9))*M$10</f>
        <v>0</v>
      </c>
      <c r="H195" s="20">
        <f>[1]!alfamlog($A195,H$50,$C$4:$C$9,COUNT($D$4:$D$9))*N$10</f>
        <v>0</v>
      </c>
      <c r="I195" s="20">
        <f>[1]!alfamlog($A195,I$50,$C$4:$C$9,COUNT($D$4:$D$9))*O$10</f>
        <v>0</v>
      </c>
      <c r="K195" s="37">
        <f>(10^L195-B195)/L$48</f>
        <v>-2.7105054312137611E-18</v>
      </c>
      <c r="L195" s="22">
        <f t="shared" si="21"/>
        <v>-4.7999999999999563</v>
      </c>
      <c r="M195" s="22">
        <f t="shared" si="22"/>
        <v>-4.7999999999999563</v>
      </c>
      <c r="N195" s="22">
        <f t="shared" si="23"/>
        <v>-4.7999999999999563</v>
      </c>
      <c r="O195" s="22">
        <f t="shared" si="24"/>
        <v>-4.7999999999999563</v>
      </c>
      <c r="P195" s="22">
        <f t="shared" si="25"/>
        <v>2.0006888563941052</v>
      </c>
      <c r="Q195" s="22">
        <f t="shared" si="26"/>
        <v>2.0006888563941052</v>
      </c>
      <c r="R195" s="22">
        <f t="shared" si="27"/>
        <v>2.0006888563941052</v>
      </c>
      <c r="S195" s="22">
        <f t="shared" si="28"/>
        <v>2.0006888563941052</v>
      </c>
      <c r="T195" s="22"/>
      <c r="U195" s="22"/>
      <c r="V195" s="22"/>
      <c r="AA195" s="32"/>
      <c r="AB195" s="32"/>
      <c r="AC195" s="32"/>
      <c r="AD195" s="32"/>
      <c r="AE195" s="32"/>
      <c r="AF195" s="32"/>
    </row>
    <row r="196" spans="1:32" x14ac:dyDescent="0.25">
      <c r="A196" s="1">
        <f>IF(A195+E$10&gt;1,0,A195+E$10)</f>
        <v>-4.7499999999999556</v>
      </c>
      <c r="B196" s="20">
        <f t="shared" si="20"/>
        <v>1.7782794100391015E-5</v>
      </c>
      <c r="C196" s="20">
        <f>[1]!alfamlog($A196,C$50,$C$4:$C$9,COUNT($D$4:$D$9))*I$10</f>
        <v>1</v>
      </c>
      <c r="D196" s="20">
        <f>[1]!alfamlog($A196,D$50,$C$4:$C$9,COUNT($D$4:$D$9))*J$10</f>
        <v>0</v>
      </c>
      <c r="E196" s="20">
        <f>[1]!alfamlog($A196,E$50,$C$4:$C$9,COUNT($D$4:$D$9))*K$10</f>
        <v>0</v>
      </c>
      <c r="F196" s="20">
        <f>[1]!alfamlog($A196,F$50,$C$4:$C$9,COUNT($D$4:$D$9))*L$10</f>
        <v>0</v>
      </c>
      <c r="G196" s="20">
        <f>[1]!alfamlog($A196,G$50,$C$4:$C$9,COUNT($D$4:$D$9))*M$10</f>
        <v>0</v>
      </c>
      <c r="H196" s="20">
        <f>[1]!alfamlog($A196,H$50,$C$4:$C$9,COUNT($D$4:$D$9))*N$10</f>
        <v>0</v>
      </c>
      <c r="I196" s="20">
        <f>[1]!alfamlog($A196,I$50,$C$4:$C$9,COUNT($D$4:$D$9))*O$10</f>
        <v>0</v>
      </c>
      <c r="K196" s="37">
        <f>(10^L196-B196)/L$48</f>
        <v>-3.0493186101154812E-18</v>
      </c>
      <c r="L196" s="22">
        <f t="shared" si="21"/>
        <v>-4.7499999999999565</v>
      </c>
      <c r="M196" s="22">
        <f t="shared" si="22"/>
        <v>-4.7499999999999565</v>
      </c>
      <c r="N196" s="22">
        <f t="shared" si="23"/>
        <v>-4.7499999999999565</v>
      </c>
      <c r="O196" s="22">
        <f t="shared" si="24"/>
        <v>-4.7499999999999565</v>
      </c>
      <c r="P196" s="22">
        <f t="shared" si="25"/>
        <v>2.0007729844300908</v>
      </c>
      <c r="Q196" s="22">
        <f t="shared" si="26"/>
        <v>2.0007729844300908</v>
      </c>
      <c r="R196" s="22">
        <f t="shared" si="27"/>
        <v>2.0007729844300908</v>
      </c>
      <c r="S196" s="22">
        <f t="shared" si="28"/>
        <v>2.0007729844300908</v>
      </c>
      <c r="T196" s="22"/>
      <c r="U196" s="22"/>
      <c r="V196" s="22"/>
      <c r="AA196" s="32"/>
      <c r="AB196" s="32"/>
      <c r="AC196" s="32"/>
      <c r="AD196" s="32"/>
      <c r="AE196" s="32"/>
      <c r="AF196" s="32"/>
    </row>
    <row r="197" spans="1:32" x14ac:dyDescent="0.25">
      <c r="A197" s="1">
        <f>IF(A196+E$10&gt;1,0,A196+E$10)</f>
        <v>-4.6999999999999558</v>
      </c>
      <c r="B197" s="20">
        <f t="shared" si="20"/>
        <v>1.9952623149690792E-5</v>
      </c>
      <c r="C197" s="20">
        <f>[1]!alfamlog($A197,C$50,$C$4:$C$9,COUNT($D$4:$D$9))*I$10</f>
        <v>1</v>
      </c>
      <c r="D197" s="20">
        <f>[1]!alfamlog($A197,D$50,$C$4:$C$9,COUNT($D$4:$D$9))*J$10</f>
        <v>0</v>
      </c>
      <c r="E197" s="20">
        <f>[1]!alfamlog($A197,E$50,$C$4:$C$9,COUNT($D$4:$D$9))*K$10</f>
        <v>0</v>
      </c>
      <c r="F197" s="20">
        <f>[1]!alfamlog($A197,F$50,$C$4:$C$9,COUNT($D$4:$D$9))*L$10</f>
        <v>0</v>
      </c>
      <c r="G197" s="20">
        <f>[1]!alfamlog($A197,G$50,$C$4:$C$9,COUNT($D$4:$D$9))*M$10</f>
        <v>0</v>
      </c>
      <c r="H197" s="20">
        <f>[1]!alfamlog($A197,H$50,$C$4:$C$9,COUNT($D$4:$D$9))*N$10</f>
        <v>0</v>
      </c>
      <c r="I197" s="20">
        <f>[1]!alfamlog($A197,I$50,$C$4:$C$9,COUNT($D$4:$D$9))*O$10</f>
        <v>0</v>
      </c>
      <c r="K197" s="37">
        <f>(10^L197-B197)/L$48</f>
        <v>-3.7269449679189215E-18</v>
      </c>
      <c r="L197" s="22">
        <f t="shared" si="21"/>
        <v>-4.6999999999999567</v>
      </c>
      <c r="M197" s="22">
        <f t="shared" si="22"/>
        <v>-4.6999999999999567</v>
      </c>
      <c r="N197" s="22">
        <f t="shared" si="23"/>
        <v>-4.6999999999999567</v>
      </c>
      <c r="O197" s="22">
        <f t="shared" si="24"/>
        <v>-4.6999999999999567</v>
      </c>
      <c r="P197" s="22">
        <f t="shared" si="25"/>
        <v>2.000867397043709</v>
      </c>
      <c r="Q197" s="22">
        <f t="shared" si="26"/>
        <v>2.000867397043709</v>
      </c>
      <c r="R197" s="22">
        <f t="shared" si="27"/>
        <v>2.000867397043709</v>
      </c>
      <c r="S197" s="22">
        <f t="shared" si="28"/>
        <v>2.000867397043709</v>
      </c>
      <c r="T197" s="22"/>
      <c r="U197" s="22"/>
      <c r="V197" s="22"/>
      <c r="AA197" s="32"/>
      <c r="AB197" s="32"/>
      <c r="AC197" s="32"/>
      <c r="AD197" s="32"/>
      <c r="AE197" s="32"/>
      <c r="AF197" s="32"/>
    </row>
    <row r="198" spans="1:32" x14ac:dyDescent="0.25">
      <c r="A198" s="1">
        <f>IF(A197+E$10&gt;1,0,A197+E$10)</f>
        <v>-4.6499999999999559</v>
      </c>
      <c r="B198" s="20">
        <f t="shared" si="20"/>
        <v>2.2387211385685663E-5</v>
      </c>
      <c r="C198" s="20">
        <f>[1]!alfamlog($A198,C$50,$C$4:$C$9,COUNT($D$4:$D$9))*I$10</f>
        <v>1</v>
      </c>
      <c r="D198" s="20">
        <f>[1]!alfamlog($A198,D$50,$C$4:$C$9,COUNT($D$4:$D$9))*J$10</f>
        <v>0</v>
      </c>
      <c r="E198" s="20">
        <f>[1]!alfamlog($A198,E$50,$C$4:$C$9,COUNT($D$4:$D$9))*K$10</f>
        <v>0</v>
      </c>
      <c r="F198" s="20">
        <f>[1]!alfamlog($A198,F$50,$C$4:$C$9,COUNT($D$4:$D$9))*L$10</f>
        <v>0</v>
      </c>
      <c r="G198" s="20">
        <f>[1]!alfamlog($A198,G$50,$C$4:$C$9,COUNT($D$4:$D$9))*M$10</f>
        <v>0</v>
      </c>
      <c r="H198" s="20">
        <f>[1]!alfamlog($A198,H$50,$C$4:$C$9,COUNT($D$4:$D$9))*N$10</f>
        <v>0</v>
      </c>
      <c r="I198" s="20">
        <f>[1]!alfamlog($A198,I$50,$C$4:$C$9,COUNT($D$4:$D$9))*O$10</f>
        <v>0</v>
      </c>
      <c r="K198" s="37">
        <f>(10^L198-B198)/L$48</f>
        <v>0</v>
      </c>
      <c r="L198" s="22">
        <f t="shared" si="21"/>
        <v>-4.6499999999999559</v>
      </c>
      <c r="M198" s="22">
        <f t="shared" si="22"/>
        <v>-4.6499999999999559</v>
      </c>
      <c r="N198" s="22">
        <f t="shared" si="23"/>
        <v>-4.6499999999999559</v>
      </c>
      <c r="O198" s="22">
        <f t="shared" si="24"/>
        <v>-4.6499999999999559</v>
      </c>
      <c r="P198" s="22">
        <f t="shared" si="25"/>
        <v>2.0009733541782704</v>
      </c>
      <c r="Q198" s="22">
        <f t="shared" si="26"/>
        <v>2.0009733541782704</v>
      </c>
      <c r="R198" s="22">
        <f t="shared" si="27"/>
        <v>2.0009733541782704</v>
      </c>
      <c r="S198" s="22">
        <f t="shared" si="28"/>
        <v>2.0009733541782704</v>
      </c>
      <c r="T198" s="22"/>
      <c r="U198" s="22"/>
      <c r="V198" s="22"/>
      <c r="AA198" s="32"/>
      <c r="AB198" s="32"/>
      <c r="AC198" s="32"/>
      <c r="AD198" s="32"/>
      <c r="AE198" s="32"/>
      <c r="AF198" s="32"/>
    </row>
    <row r="199" spans="1:32" x14ac:dyDescent="0.25">
      <c r="A199" s="1">
        <f>IF(A198+E$10&gt;1,0,A198+E$10)</f>
        <v>-4.5999999999999561</v>
      </c>
      <c r="B199" s="20">
        <f t="shared" si="20"/>
        <v>2.5118864315098332E-5</v>
      </c>
      <c r="C199" s="20">
        <f>[1]!alfamlog($A199,C$50,$C$4:$C$9,COUNT($D$4:$D$9))*I$10</f>
        <v>1</v>
      </c>
      <c r="D199" s="20">
        <f>[1]!alfamlog($A199,D$50,$C$4:$C$9,COUNT($D$4:$D$9))*J$10</f>
        <v>0</v>
      </c>
      <c r="E199" s="20">
        <f>[1]!alfamlog($A199,E$50,$C$4:$C$9,COUNT($D$4:$D$9))*K$10</f>
        <v>0</v>
      </c>
      <c r="F199" s="20">
        <f>[1]!alfamlog($A199,F$50,$C$4:$C$9,COUNT($D$4:$D$9))*L$10</f>
        <v>0</v>
      </c>
      <c r="G199" s="20">
        <f>[1]!alfamlog($A199,G$50,$C$4:$C$9,COUNT($D$4:$D$9))*M$10</f>
        <v>0</v>
      </c>
      <c r="H199" s="20">
        <f>[1]!alfamlog($A199,H$50,$C$4:$C$9,COUNT($D$4:$D$9))*N$10</f>
        <v>0</v>
      </c>
      <c r="I199" s="20">
        <f>[1]!alfamlog($A199,I$50,$C$4:$C$9,COUNT($D$4:$D$9))*O$10</f>
        <v>0</v>
      </c>
      <c r="K199" s="37">
        <f>(10^L199-B199)/L$48</f>
        <v>0</v>
      </c>
      <c r="L199" s="22">
        <f t="shared" si="21"/>
        <v>-4.5999999999999561</v>
      </c>
      <c r="M199" s="22">
        <f t="shared" si="22"/>
        <v>-4.5999999999999561</v>
      </c>
      <c r="N199" s="22">
        <f t="shared" si="23"/>
        <v>-4.5999999999999561</v>
      </c>
      <c r="O199" s="22">
        <f t="shared" si="24"/>
        <v>-4.5999999999999561</v>
      </c>
      <c r="P199" s="22">
        <f t="shared" si="25"/>
        <v>2.0010922708215366</v>
      </c>
      <c r="Q199" s="22">
        <f t="shared" si="26"/>
        <v>2.0010922708215366</v>
      </c>
      <c r="R199" s="22">
        <f t="shared" si="27"/>
        <v>2.0010922708215366</v>
      </c>
      <c r="S199" s="22">
        <f t="shared" si="28"/>
        <v>2.0010922708215366</v>
      </c>
      <c r="T199" s="22"/>
      <c r="U199" s="22"/>
      <c r="V199" s="22"/>
      <c r="AA199" s="32"/>
      <c r="AB199" s="32"/>
      <c r="AC199" s="32"/>
      <c r="AD199" s="32"/>
      <c r="AE199" s="32"/>
      <c r="AF199" s="32"/>
    </row>
    <row r="200" spans="1:32" x14ac:dyDescent="0.25">
      <c r="A200" s="1">
        <f>IF(A199+E$10&gt;1,0,A199+E$10)</f>
        <v>-4.5499999999999563</v>
      </c>
      <c r="B200" s="20">
        <f t="shared" si="20"/>
        <v>2.8183829312647368E-5</v>
      </c>
      <c r="C200" s="20">
        <f>[1]!alfamlog($A200,C$50,$C$4:$C$9,COUNT($D$4:$D$9))*I$10</f>
        <v>1</v>
      </c>
      <c r="D200" s="20">
        <f>[1]!alfamlog($A200,D$50,$C$4:$C$9,COUNT($D$4:$D$9))*J$10</f>
        <v>0</v>
      </c>
      <c r="E200" s="20">
        <f>[1]!alfamlog($A200,E$50,$C$4:$C$9,COUNT($D$4:$D$9))*K$10</f>
        <v>0</v>
      </c>
      <c r="F200" s="20">
        <f>[1]!alfamlog($A200,F$50,$C$4:$C$9,COUNT($D$4:$D$9))*L$10</f>
        <v>0</v>
      </c>
      <c r="G200" s="20">
        <f>[1]!alfamlog($A200,G$50,$C$4:$C$9,COUNT($D$4:$D$9))*M$10</f>
        <v>0</v>
      </c>
      <c r="H200" s="20">
        <f>[1]!alfamlog($A200,H$50,$C$4:$C$9,COUNT($D$4:$D$9))*N$10</f>
        <v>0</v>
      </c>
      <c r="I200" s="20">
        <f>[1]!alfamlog($A200,I$50,$C$4:$C$9,COUNT($D$4:$D$9))*O$10</f>
        <v>0</v>
      </c>
      <c r="K200" s="37">
        <f>(10^L200-B200)/L$48</f>
        <v>0</v>
      </c>
      <c r="L200" s="22">
        <f t="shared" si="21"/>
        <v>-4.5499999999999563</v>
      </c>
      <c r="M200" s="22">
        <f t="shared" si="22"/>
        <v>-4.5499999999999563</v>
      </c>
      <c r="N200" s="22">
        <f t="shared" si="23"/>
        <v>-4.5499999999999563</v>
      </c>
      <c r="O200" s="22">
        <f t="shared" si="24"/>
        <v>-4.5499999999999563</v>
      </c>
      <c r="P200" s="22">
        <f t="shared" si="25"/>
        <v>2.0012257362645314</v>
      </c>
      <c r="Q200" s="22">
        <f t="shared" si="26"/>
        <v>2.0012257362645314</v>
      </c>
      <c r="R200" s="22">
        <f t="shared" si="27"/>
        <v>2.0012257362645314</v>
      </c>
      <c r="S200" s="22">
        <f t="shared" si="28"/>
        <v>2.0012257362645314</v>
      </c>
      <c r="T200" s="22"/>
      <c r="U200" s="22"/>
      <c r="V200" s="22"/>
      <c r="AA200" s="32"/>
      <c r="AB200" s="32"/>
      <c r="AC200" s="32"/>
      <c r="AD200" s="32"/>
      <c r="AE200" s="32"/>
      <c r="AF200" s="32"/>
    </row>
    <row r="201" spans="1:32" x14ac:dyDescent="0.25">
      <c r="A201" s="1">
        <f>IF(A200+E$10&gt;1,0,A200+E$10)</f>
        <v>-4.4999999999999565</v>
      </c>
      <c r="B201" s="20">
        <f t="shared" si="20"/>
        <v>3.1622776601686946E-5</v>
      </c>
      <c r="C201" s="20">
        <f>[1]!alfamlog($A201,C$50,$C$4:$C$9,COUNT($D$4:$D$9))*I$10</f>
        <v>1</v>
      </c>
      <c r="D201" s="20">
        <f>[1]!alfamlog($A201,D$50,$C$4:$C$9,COUNT($D$4:$D$9))*J$10</f>
        <v>0</v>
      </c>
      <c r="E201" s="20">
        <f>[1]!alfamlog($A201,E$50,$C$4:$C$9,COUNT($D$4:$D$9))*K$10</f>
        <v>0</v>
      </c>
      <c r="F201" s="20">
        <f>[1]!alfamlog($A201,F$50,$C$4:$C$9,COUNT($D$4:$D$9))*L$10</f>
        <v>0</v>
      </c>
      <c r="G201" s="20">
        <f>[1]!alfamlog($A201,G$50,$C$4:$C$9,COUNT($D$4:$D$9))*M$10</f>
        <v>0</v>
      </c>
      <c r="H201" s="20">
        <f>[1]!alfamlog($A201,H$50,$C$4:$C$9,COUNT($D$4:$D$9))*N$10</f>
        <v>0</v>
      </c>
      <c r="I201" s="20">
        <f>[1]!alfamlog($A201,I$50,$C$4:$C$9,COUNT($D$4:$D$9))*O$10</f>
        <v>0</v>
      </c>
      <c r="K201" s="37">
        <f>(10^L201-B201)/L$48</f>
        <v>0</v>
      </c>
      <c r="L201" s="22">
        <f t="shared" si="21"/>
        <v>-4.4999999999999565</v>
      </c>
      <c r="M201" s="22">
        <f t="shared" si="22"/>
        <v>-4.4999999999999565</v>
      </c>
      <c r="N201" s="22">
        <f t="shared" si="23"/>
        <v>-4.4999999999999565</v>
      </c>
      <c r="O201" s="22">
        <f t="shared" si="24"/>
        <v>-4.4999999999999565</v>
      </c>
      <c r="P201" s="22">
        <f t="shared" si="25"/>
        <v>2.0013755357992173</v>
      </c>
      <c r="Q201" s="22">
        <f t="shared" si="26"/>
        <v>2.0013755357992173</v>
      </c>
      <c r="R201" s="22">
        <f t="shared" si="27"/>
        <v>2.0013755357992173</v>
      </c>
      <c r="S201" s="22">
        <f t="shared" si="28"/>
        <v>2.0013755357992173</v>
      </c>
      <c r="T201" s="22"/>
      <c r="U201" s="22"/>
      <c r="V201" s="22"/>
      <c r="AA201" s="32"/>
      <c r="AB201" s="32"/>
      <c r="AC201" s="32"/>
      <c r="AD201" s="32"/>
      <c r="AE201" s="32"/>
      <c r="AF201" s="32"/>
    </row>
    <row r="202" spans="1:32" x14ac:dyDescent="0.25">
      <c r="A202" s="1">
        <f>IF(A201+E$10&gt;1,0,A201+E$10)</f>
        <v>-4.4499999999999567</v>
      </c>
      <c r="B202" s="20">
        <f t="shared" si="20"/>
        <v>3.5481338923361071E-5</v>
      </c>
      <c r="C202" s="20">
        <f>[1]!alfamlog($A202,C$50,$C$4:$C$9,COUNT($D$4:$D$9))*I$10</f>
        <v>1</v>
      </c>
      <c r="D202" s="20">
        <f>[1]!alfamlog($A202,D$50,$C$4:$C$9,COUNT($D$4:$D$9))*J$10</f>
        <v>0</v>
      </c>
      <c r="E202" s="20">
        <f>[1]!alfamlog($A202,E$50,$C$4:$C$9,COUNT($D$4:$D$9))*K$10</f>
        <v>0</v>
      </c>
      <c r="F202" s="20">
        <f>[1]!alfamlog($A202,F$50,$C$4:$C$9,COUNT($D$4:$D$9))*L$10</f>
        <v>0</v>
      </c>
      <c r="G202" s="20">
        <f>[1]!alfamlog($A202,G$50,$C$4:$C$9,COUNT($D$4:$D$9))*M$10</f>
        <v>0</v>
      </c>
      <c r="H202" s="20">
        <f>[1]!alfamlog($A202,H$50,$C$4:$C$9,COUNT($D$4:$D$9))*N$10</f>
        <v>0</v>
      </c>
      <c r="I202" s="20">
        <f>[1]!alfamlog($A202,I$50,$C$4:$C$9,COUNT($D$4:$D$9))*O$10</f>
        <v>0</v>
      </c>
      <c r="K202" s="37">
        <f>(10^L202-B202)/L$48</f>
        <v>0</v>
      </c>
      <c r="L202" s="22">
        <f t="shared" si="21"/>
        <v>-4.4499999999999567</v>
      </c>
      <c r="M202" s="22">
        <f t="shared" si="22"/>
        <v>-4.4499999999999567</v>
      </c>
      <c r="N202" s="22">
        <f t="shared" si="23"/>
        <v>-4.4499999999999567</v>
      </c>
      <c r="O202" s="22">
        <f t="shared" si="24"/>
        <v>-4.4499999999999567</v>
      </c>
      <c r="P202" s="22">
        <f t="shared" si="25"/>
        <v>2.0015436751759568</v>
      </c>
      <c r="Q202" s="22">
        <f t="shared" si="26"/>
        <v>2.0015436751759568</v>
      </c>
      <c r="R202" s="22">
        <f t="shared" si="27"/>
        <v>2.0015436751759568</v>
      </c>
      <c r="S202" s="22">
        <f t="shared" si="28"/>
        <v>2.0015436751759568</v>
      </c>
      <c r="T202" s="22"/>
      <c r="U202" s="22"/>
      <c r="V202" s="22"/>
      <c r="AA202" s="32"/>
      <c r="AB202" s="32"/>
      <c r="AC202" s="32"/>
      <c r="AD202" s="32"/>
      <c r="AE202" s="32"/>
      <c r="AF202" s="32"/>
    </row>
    <row r="203" spans="1:32" x14ac:dyDescent="0.25">
      <c r="A203" s="1">
        <f>IF(A202+E$10&gt;1,0,A202+E$10)</f>
        <v>-4.3999999999999568</v>
      </c>
      <c r="B203" s="20">
        <f t="shared" si="20"/>
        <v>3.9810717055353665E-5</v>
      </c>
      <c r="C203" s="20">
        <f>[1]!alfamlog($A203,C$50,$C$4:$C$9,COUNT($D$4:$D$9))*I$10</f>
        <v>1</v>
      </c>
      <c r="D203" s="20">
        <f>[1]!alfamlog($A203,D$50,$C$4:$C$9,COUNT($D$4:$D$9))*J$10</f>
        <v>0</v>
      </c>
      <c r="E203" s="20">
        <f>[1]!alfamlog($A203,E$50,$C$4:$C$9,COUNT($D$4:$D$9))*K$10</f>
        <v>0</v>
      </c>
      <c r="F203" s="20">
        <f>[1]!alfamlog($A203,F$50,$C$4:$C$9,COUNT($D$4:$D$9))*L$10</f>
        <v>0</v>
      </c>
      <c r="G203" s="20">
        <f>[1]!alfamlog($A203,G$50,$C$4:$C$9,COUNT($D$4:$D$9))*M$10</f>
        <v>0</v>
      </c>
      <c r="H203" s="20">
        <f>[1]!alfamlog($A203,H$50,$C$4:$C$9,COUNT($D$4:$D$9))*N$10</f>
        <v>0</v>
      </c>
      <c r="I203" s="20">
        <f>[1]!alfamlog($A203,I$50,$C$4:$C$9,COUNT($D$4:$D$9))*O$10</f>
        <v>0</v>
      </c>
      <c r="K203" s="37">
        <f>(10^L203-B203)/L$48</f>
        <v>0</v>
      </c>
      <c r="L203" s="22">
        <f t="shared" si="21"/>
        <v>-4.3999999999999568</v>
      </c>
      <c r="M203" s="22">
        <f t="shared" si="22"/>
        <v>-4.3999999999999568</v>
      </c>
      <c r="N203" s="22">
        <f t="shared" si="23"/>
        <v>-4.3999999999999568</v>
      </c>
      <c r="O203" s="22">
        <f t="shared" si="24"/>
        <v>-4.3999999999999568</v>
      </c>
      <c r="P203" s="22">
        <f t="shared" si="25"/>
        <v>2.0017324081870171</v>
      </c>
      <c r="Q203" s="22">
        <f t="shared" si="26"/>
        <v>2.0017324081870171</v>
      </c>
      <c r="R203" s="22">
        <f t="shared" si="27"/>
        <v>2.0017324081870171</v>
      </c>
      <c r="S203" s="22">
        <f t="shared" si="28"/>
        <v>2.0017324081870171</v>
      </c>
      <c r="T203" s="22"/>
      <c r="U203" s="22"/>
      <c r="V203" s="22"/>
      <c r="AA203" s="32"/>
      <c r="AB203" s="32"/>
      <c r="AC203" s="32"/>
      <c r="AD203" s="32"/>
      <c r="AE203" s="32"/>
      <c r="AF203" s="32"/>
    </row>
    <row r="204" spans="1:32" x14ac:dyDescent="0.25">
      <c r="A204" s="1">
        <f>IF(A203+E$10&gt;1,0,A203+E$10)</f>
        <v>-4.349999999999957</v>
      </c>
      <c r="B204" s="20">
        <f t="shared" si="20"/>
        <v>4.4668359215100712E-5</v>
      </c>
      <c r="C204" s="20">
        <f>[1]!alfamlog($A204,C$50,$C$4:$C$9,COUNT($D$4:$D$9))*I$10</f>
        <v>1</v>
      </c>
      <c r="D204" s="20">
        <f>[1]!alfamlog($A204,D$50,$C$4:$C$9,COUNT($D$4:$D$9))*J$10</f>
        <v>0</v>
      </c>
      <c r="E204" s="20">
        <f>[1]!alfamlog($A204,E$50,$C$4:$C$9,COUNT($D$4:$D$9))*K$10</f>
        <v>0</v>
      </c>
      <c r="F204" s="20">
        <f>[1]!alfamlog($A204,F$50,$C$4:$C$9,COUNT($D$4:$D$9))*L$10</f>
        <v>0</v>
      </c>
      <c r="G204" s="20">
        <f>[1]!alfamlog($A204,G$50,$C$4:$C$9,COUNT($D$4:$D$9))*M$10</f>
        <v>0</v>
      </c>
      <c r="H204" s="20">
        <f>[1]!alfamlog($A204,H$50,$C$4:$C$9,COUNT($D$4:$D$9))*N$10</f>
        <v>0</v>
      </c>
      <c r="I204" s="20">
        <f>[1]!alfamlog($A204,I$50,$C$4:$C$9,COUNT($D$4:$D$9))*O$10</f>
        <v>0</v>
      </c>
      <c r="K204" s="37">
        <f>(10^L204-B204)/L$48</f>
        <v>0</v>
      </c>
      <c r="L204" s="22">
        <f t="shared" si="21"/>
        <v>-4.349999999999957</v>
      </c>
      <c r="M204" s="22">
        <f t="shared" si="22"/>
        <v>-4.349999999999957</v>
      </c>
      <c r="N204" s="22">
        <f t="shared" si="23"/>
        <v>-4.349999999999957</v>
      </c>
      <c r="O204" s="22">
        <f t="shared" si="24"/>
        <v>-4.349999999999957</v>
      </c>
      <c r="P204" s="22">
        <f t="shared" si="25"/>
        <v>2.0019442677949035</v>
      </c>
      <c r="Q204" s="22">
        <f t="shared" si="26"/>
        <v>2.0019442677949035</v>
      </c>
      <c r="R204" s="22">
        <f t="shared" si="27"/>
        <v>2.0019442677949035</v>
      </c>
      <c r="S204" s="22">
        <f t="shared" si="28"/>
        <v>2.0019442677949035</v>
      </c>
      <c r="T204" s="22"/>
      <c r="U204" s="22"/>
      <c r="V204" s="22"/>
      <c r="AA204" s="32"/>
      <c r="AB204" s="32"/>
      <c r="AC204" s="32"/>
      <c r="AD204" s="32"/>
      <c r="AE204" s="32"/>
      <c r="AF204" s="32"/>
    </row>
    <row r="205" spans="1:32" x14ac:dyDescent="0.25">
      <c r="A205" s="1">
        <f>IF(A204+E$10&gt;1,0,A204+E$10)</f>
        <v>-4.2999999999999572</v>
      </c>
      <c r="B205" s="20">
        <f t="shared" si="20"/>
        <v>5.0118723362732137E-5</v>
      </c>
      <c r="C205" s="20">
        <f>[1]!alfamlog($A205,C$50,$C$4:$C$9,COUNT($D$4:$D$9))*I$10</f>
        <v>1</v>
      </c>
      <c r="D205" s="20">
        <f>[1]!alfamlog($A205,D$50,$C$4:$C$9,COUNT($D$4:$D$9))*J$10</f>
        <v>0</v>
      </c>
      <c r="E205" s="20">
        <f>[1]!alfamlog($A205,E$50,$C$4:$C$9,COUNT($D$4:$D$9))*K$10</f>
        <v>0</v>
      </c>
      <c r="F205" s="20">
        <f>[1]!alfamlog($A205,F$50,$C$4:$C$9,COUNT($D$4:$D$9))*L$10</f>
        <v>0</v>
      </c>
      <c r="G205" s="20">
        <f>[1]!alfamlog($A205,G$50,$C$4:$C$9,COUNT($D$4:$D$9))*M$10</f>
        <v>0</v>
      </c>
      <c r="H205" s="20">
        <f>[1]!alfamlog($A205,H$50,$C$4:$C$9,COUNT($D$4:$D$9))*N$10</f>
        <v>0</v>
      </c>
      <c r="I205" s="20">
        <f>[1]!alfamlog($A205,I$50,$C$4:$C$9,COUNT($D$4:$D$9))*O$10</f>
        <v>0</v>
      </c>
      <c r="K205" s="37">
        <f>(10^L205-B205)/L$48</f>
        <v>0</v>
      </c>
      <c r="L205" s="22">
        <f t="shared" si="21"/>
        <v>-4.2999999999999572</v>
      </c>
      <c r="M205" s="22">
        <f t="shared" si="22"/>
        <v>-4.2999999999999572</v>
      </c>
      <c r="N205" s="22">
        <f t="shared" si="23"/>
        <v>-4.2999999999999572</v>
      </c>
      <c r="O205" s="22">
        <f t="shared" si="24"/>
        <v>-4.2999999999999572</v>
      </c>
      <c r="P205" s="22">
        <f t="shared" si="25"/>
        <v>2.0021821012853218</v>
      </c>
      <c r="Q205" s="22">
        <f t="shared" si="26"/>
        <v>2.0021821012853218</v>
      </c>
      <c r="R205" s="22">
        <f t="shared" si="27"/>
        <v>2.0021821012853218</v>
      </c>
      <c r="S205" s="22">
        <f t="shared" si="28"/>
        <v>2.0021821012853218</v>
      </c>
      <c r="T205" s="22"/>
      <c r="U205" s="22"/>
      <c r="V205" s="22"/>
      <c r="AA205" s="32"/>
      <c r="AB205" s="32"/>
      <c r="AC205" s="32"/>
      <c r="AD205" s="32"/>
      <c r="AE205" s="32"/>
      <c r="AF205" s="32"/>
    </row>
    <row r="206" spans="1:32" x14ac:dyDescent="0.25">
      <c r="A206" s="1">
        <f>IF(A205+E$10&gt;1,0,A205+E$10)</f>
        <v>-4.2499999999999574</v>
      </c>
      <c r="B206" s="20">
        <f t="shared" si="20"/>
        <v>5.6234132519040389E-5</v>
      </c>
      <c r="C206" s="20">
        <f>[1]!alfamlog($A206,C$50,$C$4:$C$9,COUNT($D$4:$D$9))*I$10</f>
        <v>1</v>
      </c>
      <c r="D206" s="20">
        <f>[1]!alfamlog($A206,D$50,$C$4:$C$9,COUNT($D$4:$D$9))*J$10</f>
        <v>0</v>
      </c>
      <c r="E206" s="20">
        <f>[1]!alfamlog($A206,E$50,$C$4:$C$9,COUNT($D$4:$D$9))*K$10</f>
        <v>0</v>
      </c>
      <c r="F206" s="20">
        <f>[1]!alfamlog($A206,F$50,$C$4:$C$9,COUNT($D$4:$D$9))*L$10</f>
        <v>0</v>
      </c>
      <c r="G206" s="20">
        <f>[1]!alfamlog($A206,G$50,$C$4:$C$9,COUNT($D$4:$D$9))*M$10</f>
        <v>0</v>
      </c>
      <c r="H206" s="20">
        <f>[1]!alfamlog($A206,H$50,$C$4:$C$9,COUNT($D$4:$D$9))*N$10</f>
        <v>0</v>
      </c>
      <c r="I206" s="20">
        <f>[1]!alfamlog($A206,I$50,$C$4:$C$9,COUNT($D$4:$D$9))*O$10</f>
        <v>0</v>
      </c>
      <c r="K206" s="37">
        <f>(10^L206-B206)/L$48</f>
        <v>0</v>
      </c>
      <c r="L206" s="22">
        <f t="shared" si="21"/>
        <v>-4.2499999999999574</v>
      </c>
      <c r="M206" s="22">
        <f t="shared" si="22"/>
        <v>-4.2499999999999574</v>
      </c>
      <c r="N206" s="22">
        <f t="shared" si="23"/>
        <v>-4.2499999999999574</v>
      </c>
      <c r="O206" s="22">
        <f t="shared" si="24"/>
        <v>-4.2499999999999574</v>
      </c>
      <c r="P206" s="22">
        <f t="shared" si="25"/>
        <v>2.0024491099957493</v>
      </c>
      <c r="Q206" s="22">
        <f t="shared" si="26"/>
        <v>2.0024491099957493</v>
      </c>
      <c r="R206" s="22">
        <f t="shared" si="27"/>
        <v>2.0024491099957493</v>
      </c>
      <c r="S206" s="22">
        <f t="shared" si="28"/>
        <v>2.0024491099957493</v>
      </c>
      <c r="T206" s="22"/>
      <c r="U206" s="22"/>
      <c r="V206" s="22"/>
      <c r="AA206" s="32"/>
      <c r="AB206" s="32"/>
      <c r="AC206" s="32"/>
      <c r="AD206" s="32"/>
      <c r="AE206" s="32"/>
      <c r="AF206" s="32"/>
    </row>
    <row r="207" spans="1:32" x14ac:dyDescent="0.25">
      <c r="A207" s="1">
        <f>IF(A206+E$10&gt;1,0,A206+E$10)</f>
        <v>-4.1999999999999575</v>
      </c>
      <c r="B207" s="20">
        <f t="shared" si="20"/>
        <v>6.3095734448025446E-5</v>
      </c>
      <c r="C207" s="20">
        <f>[1]!alfamlog($A207,C$50,$C$4:$C$9,COUNT($D$4:$D$9))*I$10</f>
        <v>1</v>
      </c>
      <c r="D207" s="20">
        <f>[1]!alfamlog($A207,D$50,$C$4:$C$9,COUNT($D$4:$D$9))*J$10</f>
        <v>0</v>
      </c>
      <c r="E207" s="20">
        <f>[1]!alfamlog($A207,E$50,$C$4:$C$9,COUNT($D$4:$D$9))*K$10</f>
        <v>0</v>
      </c>
      <c r="F207" s="20">
        <f>[1]!alfamlog($A207,F$50,$C$4:$C$9,COUNT($D$4:$D$9))*L$10</f>
        <v>0</v>
      </c>
      <c r="G207" s="20">
        <f>[1]!alfamlog($A207,G$50,$C$4:$C$9,COUNT($D$4:$D$9))*M$10</f>
        <v>0</v>
      </c>
      <c r="H207" s="20">
        <f>[1]!alfamlog($A207,H$50,$C$4:$C$9,COUNT($D$4:$D$9))*N$10</f>
        <v>0</v>
      </c>
      <c r="I207" s="20">
        <f>[1]!alfamlog($A207,I$50,$C$4:$C$9,COUNT($D$4:$D$9))*O$10</f>
        <v>0</v>
      </c>
      <c r="K207" s="37">
        <f>(10^L207-B207)/L$48</f>
        <v>0</v>
      </c>
      <c r="L207" s="22">
        <f t="shared" si="21"/>
        <v>-4.1999999999999575</v>
      </c>
      <c r="M207" s="22">
        <f t="shared" si="22"/>
        <v>-4.1999999999999575</v>
      </c>
      <c r="N207" s="22">
        <f t="shared" si="23"/>
        <v>-4.1999999999999575</v>
      </c>
      <c r="O207" s="22">
        <f t="shared" si="24"/>
        <v>-4.1999999999999575</v>
      </c>
      <c r="P207" s="22">
        <f t="shared" si="25"/>
        <v>2.0027488942538412</v>
      </c>
      <c r="Q207" s="22">
        <f t="shared" si="26"/>
        <v>2.0027488942538412</v>
      </c>
      <c r="R207" s="22">
        <f t="shared" si="27"/>
        <v>2.0027488942538412</v>
      </c>
      <c r="S207" s="22">
        <f t="shared" si="28"/>
        <v>2.0027488942538412</v>
      </c>
      <c r="T207" s="22"/>
      <c r="U207" s="22"/>
      <c r="V207" s="22"/>
      <c r="AA207" s="32"/>
      <c r="AB207" s="32"/>
      <c r="AC207" s="32"/>
      <c r="AD207" s="32"/>
      <c r="AE207" s="32"/>
      <c r="AF207" s="32"/>
    </row>
    <row r="208" spans="1:32" x14ac:dyDescent="0.25">
      <c r="A208" s="1">
        <f>IF(A207+E$10&gt;1,0,A207+E$10)</f>
        <v>-4.1499999999999577</v>
      </c>
      <c r="B208" s="20">
        <f t="shared" si="20"/>
        <v>7.0794578438420616E-5</v>
      </c>
      <c r="C208" s="20">
        <f>[1]!alfamlog($A208,C$50,$C$4:$C$9,COUNT($D$4:$D$9))*I$10</f>
        <v>1</v>
      </c>
      <c r="D208" s="20">
        <f>[1]!alfamlog($A208,D$50,$C$4:$C$9,COUNT($D$4:$D$9))*J$10</f>
        <v>0</v>
      </c>
      <c r="E208" s="20">
        <f>[1]!alfamlog($A208,E$50,$C$4:$C$9,COUNT($D$4:$D$9))*K$10</f>
        <v>0</v>
      </c>
      <c r="F208" s="20">
        <f>[1]!alfamlog($A208,F$50,$C$4:$C$9,COUNT($D$4:$D$9))*L$10</f>
        <v>0</v>
      </c>
      <c r="G208" s="20">
        <f>[1]!alfamlog($A208,G$50,$C$4:$C$9,COUNT($D$4:$D$9))*M$10</f>
        <v>0</v>
      </c>
      <c r="H208" s="20">
        <f>[1]!alfamlog($A208,H$50,$C$4:$C$9,COUNT($D$4:$D$9))*N$10</f>
        <v>0</v>
      </c>
      <c r="I208" s="20">
        <f>[1]!alfamlog($A208,I$50,$C$4:$C$9,COUNT($D$4:$D$9))*O$10</f>
        <v>0</v>
      </c>
      <c r="K208" s="37">
        <f>(10^L208-B208)/L$48</f>
        <v>0</v>
      </c>
      <c r="L208" s="22">
        <f t="shared" si="21"/>
        <v>-4.1499999999999577</v>
      </c>
      <c r="M208" s="22">
        <f t="shared" si="22"/>
        <v>-4.1499999999999577</v>
      </c>
      <c r="N208" s="22">
        <f t="shared" si="23"/>
        <v>-4.1499999999999577</v>
      </c>
      <c r="O208" s="22">
        <f t="shared" si="24"/>
        <v>-4.1499999999999577</v>
      </c>
      <c r="P208" s="22">
        <f t="shared" si="25"/>
        <v>2.0030855042577231</v>
      </c>
      <c r="Q208" s="22">
        <f t="shared" si="26"/>
        <v>2.0030855042577231</v>
      </c>
      <c r="R208" s="22">
        <f t="shared" si="27"/>
        <v>2.0030855042577231</v>
      </c>
      <c r="S208" s="22">
        <f t="shared" si="28"/>
        <v>2.0030855042577231</v>
      </c>
      <c r="T208" s="22"/>
      <c r="U208" s="22"/>
      <c r="V208" s="22"/>
      <c r="AA208" s="32"/>
      <c r="AB208" s="32"/>
      <c r="AC208" s="32"/>
      <c r="AD208" s="32"/>
      <c r="AE208" s="32"/>
      <c r="AF208" s="32"/>
    </row>
    <row r="209" spans="1:32" x14ac:dyDescent="0.25">
      <c r="A209" s="1">
        <f>IF(A208+E$10&gt;1,0,A208+E$10)</f>
        <v>-4.0999999999999579</v>
      </c>
      <c r="B209" s="20">
        <f t="shared" si="20"/>
        <v>7.9432823472435783E-5</v>
      </c>
      <c r="C209" s="20">
        <f>[1]!alfamlog($A209,C$50,$C$4:$C$9,COUNT($D$4:$D$9))*I$10</f>
        <v>1</v>
      </c>
      <c r="D209" s="20">
        <f>[1]!alfamlog($A209,D$50,$C$4:$C$9,COUNT($D$4:$D$9))*J$10</f>
        <v>0</v>
      </c>
      <c r="E209" s="20">
        <f>[1]!alfamlog($A209,E$50,$C$4:$C$9,COUNT($D$4:$D$9))*K$10</f>
        <v>0</v>
      </c>
      <c r="F209" s="20">
        <f>[1]!alfamlog($A209,F$50,$C$4:$C$9,COUNT($D$4:$D$9))*L$10</f>
        <v>0</v>
      </c>
      <c r="G209" s="20">
        <f>[1]!alfamlog($A209,G$50,$C$4:$C$9,COUNT($D$4:$D$9))*M$10</f>
        <v>0</v>
      </c>
      <c r="H209" s="20">
        <f>[1]!alfamlog($A209,H$50,$C$4:$C$9,COUNT($D$4:$D$9))*N$10</f>
        <v>0</v>
      </c>
      <c r="I209" s="20">
        <f>[1]!alfamlog($A209,I$50,$C$4:$C$9,COUNT($D$4:$D$9))*O$10</f>
        <v>0</v>
      </c>
      <c r="K209" s="37">
        <f>(10^L209-B209)/L$48</f>
        <v>0</v>
      </c>
      <c r="L209" s="22">
        <f t="shared" si="21"/>
        <v>-4.0999999999999579</v>
      </c>
      <c r="M209" s="22">
        <f t="shared" si="22"/>
        <v>-4.0999999999999579</v>
      </c>
      <c r="N209" s="22">
        <f t="shared" si="23"/>
        <v>-4.0999999999999579</v>
      </c>
      <c r="O209" s="22">
        <f t="shared" si="24"/>
        <v>-4.0999999999999579</v>
      </c>
      <c r="P209" s="22">
        <f t="shared" si="25"/>
        <v>2.0034634977455461</v>
      </c>
      <c r="Q209" s="22">
        <f t="shared" si="26"/>
        <v>2.0034634977455461</v>
      </c>
      <c r="R209" s="22">
        <f t="shared" si="27"/>
        <v>2.0034634977455461</v>
      </c>
      <c r="S209" s="22">
        <f t="shared" si="28"/>
        <v>2.0034634977455461</v>
      </c>
      <c r="T209" s="22"/>
      <c r="U209" s="22"/>
      <c r="V209" s="22"/>
      <c r="AA209" s="32"/>
      <c r="AB209" s="32"/>
      <c r="AC209" s="32"/>
      <c r="AD209" s="32"/>
      <c r="AE209" s="32"/>
      <c r="AF209" s="32"/>
    </row>
    <row r="210" spans="1:32" x14ac:dyDescent="0.25">
      <c r="A210" s="1">
        <f>IF(A209+E$10&gt;1,0,A209+E$10)</f>
        <v>-4.0499999999999581</v>
      </c>
      <c r="B210" s="20">
        <f t="shared" si="20"/>
        <v>8.9125093813383072E-5</v>
      </c>
      <c r="C210" s="20">
        <f>[1]!alfamlog($A210,C$50,$C$4:$C$9,COUNT($D$4:$D$9))*I$10</f>
        <v>1</v>
      </c>
      <c r="D210" s="20">
        <f>[1]!alfamlog($A210,D$50,$C$4:$C$9,COUNT($D$4:$D$9))*J$10</f>
        <v>0</v>
      </c>
      <c r="E210" s="20">
        <f>[1]!alfamlog($A210,E$50,$C$4:$C$9,COUNT($D$4:$D$9))*K$10</f>
        <v>0</v>
      </c>
      <c r="F210" s="20">
        <f>[1]!alfamlog($A210,F$50,$C$4:$C$9,COUNT($D$4:$D$9))*L$10</f>
        <v>0</v>
      </c>
      <c r="G210" s="20">
        <f>[1]!alfamlog($A210,G$50,$C$4:$C$9,COUNT($D$4:$D$9))*M$10</f>
        <v>0</v>
      </c>
      <c r="H210" s="20">
        <f>[1]!alfamlog($A210,H$50,$C$4:$C$9,COUNT($D$4:$D$9))*N$10</f>
        <v>0</v>
      </c>
      <c r="I210" s="20">
        <f>[1]!alfamlog($A210,I$50,$C$4:$C$9,COUNT($D$4:$D$9))*O$10</f>
        <v>0</v>
      </c>
      <c r="K210" s="37">
        <f>(10^L210-B210)/L$48</f>
        <v>0</v>
      </c>
      <c r="L210" s="22">
        <f t="shared" si="21"/>
        <v>-4.0499999999999581</v>
      </c>
      <c r="M210" s="22">
        <f t="shared" si="22"/>
        <v>-4.0499999999999581</v>
      </c>
      <c r="N210" s="22">
        <f t="shared" si="23"/>
        <v>-4.0499999999999581</v>
      </c>
      <c r="O210" s="22">
        <f t="shared" si="24"/>
        <v>-4.0499999999999581</v>
      </c>
      <c r="P210" s="22">
        <f t="shared" si="25"/>
        <v>2.0038880054383075</v>
      </c>
      <c r="Q210" s="22">
        <f t="shared" si="26"/>
        <v>2.0038880054383075</v>
      </c>
      <c r="R210" s="22">
        <f t="shared" si="27"/>
        <v>2.0038880054383075</v>
      </c>
      <c r="S210" s="22">
        <f t="shared" si="28"/>
        <v>2.0038880054383075</v>
      </c>
      <c r="T210" s="22"/>
      <c r="U210" s="22"/>
      <c r="V210" s="22"/>
      <c r="AA210" s="32"/>
      <c r="AB210" s="32"/>
      <c r="AC210" s="32"/>
      <c r="AD210" s="32"/>
      <c r="AE210" s="32"/>
      <c r="AF210" s="32"/>
    </row>
    <row r="211" spans="1:32" x14ac:dyDescent="0.25">
      <c r="A211" s="1">
        <f>IF(A210+E$10&gt;1,0,A210+E$10)</f>
        <v>-3.9999999999999583</v>
      </c>
      <c r="B211" s="20">
        <f t="shared" si="20"/>
        <v>1.0000000000000952E-4</v>
      </c>
      <c r="C211" s="20">
        <f>[1]!alfamlog($A211,C$50,$C$4:$C$9,COUNT($D$4:$D$9))*I$10</f>
        <v>1</v>
      </c>
      <c r="D211" s="20">
        <f>[1]!alfamlog($A211,D$50,$C$4:$C$9,COUNT($D$4:$D$9))*J$10</f>
        <v>0</v>
      </c>
      <c r="E211" s="20">
        <f>[1]!alfamlog($A211,E$50,$C$4:$C$9,COUNT($D$4:$D$9))*K$10</f>
        <v>0</v>
      </c>
      <c r="F211" s="20">
        <f>[1]!alfamlog($A211,F$50,$C$4:$C$9,COUNT($D$4:$D$9))*L$10</f>
        <v>0</v>
      </c>
      <c r="G211" s="20">
        <f>[1]!alfamlog($A211,G$50,$C$4:$C$9,COUNT($D$4:$D$9))*M$10</f>
        <v>0</v>
      </c>
      <c r="H211" s="20">
        <f>[1]!alfamlog($A211,H$50,$C$4:$C$9,COUNT($D$4:$D$9))*N$10</f>
        <v>0</v>
      </c>
      <c r="I211" s="20">
        <f>[1]!alfamlog($A211,I$50,$C$4:$C$9,COUNT($D$4:$D$9))*O$10</f>
        <v>0</v>
      </c>
      <c r="K211" s="37">
        <f>(10^L211-B211)/L$48</f>
        <v>0</v>
      </c>
      <c r="L211" s="22">
        <f t="shared" si="21"/>
        <v>-3.9999999999999587</v>
      </c>
      <c r="M211" s="22">
        <f t="shared" si="22"/>
        <v>-3.9999999999999587</v>
      </c>
      <c r="N211" s="22">
        <f t="shared" si="23"/>
        <v>-3.9999999999999587</v>
      </c>
      <c r="O211" s="22">
        <f t="shared" si="24"/>
        <v>-3.9999999999999587</v>
      </c>
      <c r="P211" s="22">
        <f t="shared" si="25"/>
        <v>2.0043648054024503</v>
      </c>
      <c r="Q211" s="22">
        <f t="shared" si="26"/>
        <v>2.0043648054024503</v>
      </c>
      <c r="R211" s="22">
        <f t="shared" si="27"/>
        <v>2.0043648054024503</v>
      </c>
      <c r="S211" s="22">
        <f t="shared" si="28"/>
        <v>2.0043648054024503</v>
      </c>
      <c r="T211" s="22"/>
      <c r="U211" s="22"/>
      <c r="V211" s="22"/>
      <c r="AA211" s="32"/>
      <c r="AB211" s="32"/>
      <c r="AC211" s="32"/>
      <c r="AD211" s="32"/>
      <c r="AE211" s="32"/>
      <c r="AF211" s="32"/>
    </row>
    <row r="212" spans="1:32" x14ac:dyDescent="0.25">
      <c r="A212" s="1">
        <f>IF(A211+E$10&gt;1,0,A211+E$10)</f>
        <v>-3.9499999999999584</v>
      </c>
      <c r="B212" s="20">
        <f t="shared" si="20"/>
        <v>1.1220184543020695E-4</v>
      </c>
      <c r="C212" s="20">
        <f>[1]!alfamlog($A212,C$50,$C$4:$C$9,COUNT($D$4:$D$9))*I$10</f>
        <v>1</v>
      </c>
      <c r="D212" s="20">
        <f>[1]!alfamlog($A212,D$50,$C$4:$C$9,COUNT($D$4:$D$9))*J$10</f>
        <v>0</v>
      </c>
      <c r="E212" s="20">
        <f>[1]!alfamlog($A212,E$50,$C$4:$C$9,COUNT($D$4:$D$9))*K$10</f>
        <v>0</v>
      </c>
      <c r="F212" s="20">
        <f>[1]!alfamlog($A212,F$50,$C$4:$C$9,COUNT($D$4:$D$9))*L$10</f>
        <v>0</v>
      </c>
      <c r="G212" s="20">
        <f>[1]!alfamlog($A212,G$50,$C$4:$C$9,COUNT($D$4:$D$9))*M$10</f>
        <v>0</v>
      </c>
      <c r="H212" s="20">
        <f>[1]!alfamlog($A212,H$50,$C$4:$C$9,COUNT($D$4:$D$9))*N$10</f>
        <v>0</v>
      </c>
      <c r="I212" s="20">
        <f>[1]!alfamlog($A212,I$50,$C$4:$C$9,COUNT($D$4:$D$9))*O$10</f>
        <v>0</v>
      </c>
      <c r="K212" s="37">
        <f>(10^L212-B212)/L$48</f>
        <v>0</v>
      </c>
      <c r="L212" s="22">
        <f t="shared" si="21"/>
        <v>-3.9499999999999589</v>
      </c>
      <c r="M212" s="22">
        <f t="shared" si="22"/>
        <v>-3.9499999999999589</v>
      </c>
      <c r="N212" s="22">
        <f t="shared" si="23"/>
        <v>-3.9499999999999589</v>
      </c>
      <c r="O212" s="22">
        <f t="shared" si="24"/>
        <v>-3.9499999999999589</v>
      </c>
      <c r="P212" s="22">
        <f t="shared" si="25"/>
        <v>2.0049004076730648</v>
      </c>
      <c r="Q212" s="22">
        <f t="shared" si="26"/>
        <v>2.0049004076730648</v>
      </c>
      <c r="R212" s="22">
        <f t="shared" si="27"/>
        <v>2.0049004076730648</v>
      </c>
      <c r="S212" s="22">
        <f t="shared" si="28"/>
        <v>2.0049004076730648</v>
      </c>
      <c r="T212" s="22"/>
      <c r="U212" s="22"/>
      <c r="V212" s="22"/>
      <c r="AA212" s="32"/>
      <c r="AB212" s="32"/>
      <c r="AC212" s="32"/>
      <c r="AD212" s="32"/>
      <c r="AE212" s="32"/>
      <c r="AF212" s="32"/>
    </row>
    <row r="213" spans="1:32" x14ac:dyDescent="0.25">
      <c r="A213" s="1">
        <f>IF(A212+E$10&gt;1,0,A212+E$10)</f>
        <v>-3.8999999999999586</v>
      </c>
      <c r="B213" s="20">
        <f t="shared" si="20"/>
        <v>1.2589254117942856E-4</v>
      </c>
      <c r="C213" s="20">
        <f>[1]!alfamlog($A213,C$50,$C$4:$C$9,COUNT($D$4:$D$9))*I$10</f>
        <v>1</v>
      </c>
      <c r="D213" s="20">
        <f>[1]!alfamlog($A213,D$50,$C$4:$C$9,COUNT($D$4:$D$9))*J$10</f>
        <v>0</v>
      </c>
      <c r="E213" s="20">
        <f>[1]!alfamlog($A213,E$50,$C$4:$C$9,COUNT($D$4:$D$9))*K$10</f>
        <v>0</v>
      </c>
      <c r="F213" s="20">
        <f>[1]!alfamlog($A213,F$50,$C$4:$C$9,COUNT($D$4:$D$9))*L$10</f>
        <v>0</v>
      </c>
      <c r="G213" s="20">
        <f>[1]!alfamlog($A213,G$50,$C$4:$C$9,COUNT($D$4:$D$9))*M$10</f>
        <v>0</v>
      </c>
      <c r="H213" s="20">
        <f>[1]!alfamlog($A213,H$50,$C$4:$C$9,COUNT($D$4:$D$9))*N$10</f>
        <v>0</v>
      </c>
      <c r="I213" s="20">
        <f>[1]!alfamlog($A213,I$50,$C$4:$C$9,COUNT($D$4:$D$9))*O$10</f>
        <v>0</v>
      </c>
      <c r="K213" s="37">
        <f>(10^L213-B213)/L$48</f>
        <v>0</v>
      </c>
      <c r="L213" s="22">
        <f t="shared" si="21"/>
        <v>-3.8999999999999591</v>
      </c>
      <c r="M213" s="22">
        <f t="shared" si="22"/>
        <v>-3.8999999999999591</v>
      </c>
      <c r="N213" s="22">
        <f t="shared" si="23"/>
        <v>-3.8999999999999591</v>
      </c>
      <c r="O213" s="22">
        <f t="shared" si="24"/>
        <v>-3.8999999999999591</v>
      </c>
      <c r="P213" s="22">
        <f t="shared" si="25"/>
        <v>2.0055021507119037</v>
      </c>
      <c r="Q213" s="22">
        <f t="shared" si="26"/>
        <v>2.0055021507119037</v>
      </c>
      <c r="R213" s="22">
        <f t="shared" si="27"/>
        <v>2.0055021507119037</v>
      </c>
      <c r="S213" s="22">
        <f t="shared" si="28"/>
        <v>2.0055021507119037</v>
      </c>
      <c r="T213" s="22"/>
      <c r="U213" s="22"/>
      <c r="V213" s="22"/>
      <c r="AA213" s="32"/>
      <c r="AB213" s="32"/>
      <c r="AC213" s="32"/>
      <c r="AD213" s="32"/>
      <c r="AE213" s="32"/>
      <c r="AF213" s="32"/>
    </row>
    <row r="214" spans="1:32" x14ac:dyDescent="0.25">
      <c r="A214" s="1">
        <f>IF(A213+E$10&gt;1,0,A213+E$10)</f>
        <v>-3.8499999999999588</v>
      </c>
      <c r="B214" s="20">
        <f t="shared" si="20"/>
        <v>1.4125375446228866E-4</v>
      </c>
      <c r="C214" s="20">
        <f>[1]!alfamlog($A214,C$50,$C$4:$C$9,COUNT($D$4:$D$9))*I$10</f>
        <v>1</v>
      </c>
      <c r="D214" s="20">
        <f>[1]!alfamlog($A214,D$50,$C$4:$C$9,COUNT($D$4:$D$9))*J$10</f>
        <v>0</v>
      </c>
      <c r="E214" s="20">
        <f>[1]!alfamlog($A214,E$50,$C$4:$C$9,COUNT($D$4:$D$9))*K$10</f>
        <v>0</v>
      </c>
      <c r="F214" s="20">
        <f>[1]!alfamlog($A214,F$50,$C$4:$C$9,COUNT($D$4:$D$9))*L$10</f>
        <v>0</v>
      </c>
      <c r="G214" s="20">
        <f>[1]!alfamlog($A214,G$50,$C$4:$C$9,COUNT($D$4:$D$9))*M$10</f>
        <v>0</v>
      </c>
      <c r="H214" s="20">
        <f>[1]!alfamlog($A214,H$50,$C$4:$C$9,COUNT($D$4:$D$9))*N$10</f>
        <v>0</v>
      </c>
      <c r="I214" s="20">
        <f>[1]!alfamlog($A214,I$50,$C$4:$C$9,COUNT($D$4:$D$9))*O$10</f>
        <v>0</v>
      </c>
      <c r="K214" s="37">
        <f>(10^L214-B214)/L$48</f>
        <v>0</v>
      </c>
      <c r="L214" s="22">
        <f t="shared" si="21"/>
        <v>-3.8499999999999592</v>
      </c>
      <c r="M214" s="22">
        <f t="shared" si="22"/>
        <v>-3.8499999999999592</v>
      </c>
      <c r="N214" s="22">
        <f t="shared" si="23"/>
        <v>-3.8499999999999592</v>
      </c>
      <c r="O214" s="22">
        <f t="shared" si="24"/>
        <v>-3.8499999999999592</v>
      </c>
      <c r="P214" s="22">
        <f t="shared" si="25"/>
        <v>2.0061783115563143</v>
      </c>
      <c r="Q214" s="22">
        <f t="shared" si="26"/>
        <v>2.0061783115563143</v>
      </c>
      <c r="R214" s="22">
        <f t="shared" si="27"/>
        <v>2.0061783115563143</v>
      </c>
      <c r="S214" s="22">
        <f t="shared" si="28"/>
        <v>2.0061783115563143</v>
      </c>
      <c r="T214" s="22"/>
      <c r="U214" s="22"/>
      <c r="V214" s="22"/>
      <c r="AA214" s="32"/>
      <c r="AB214" s="32"/>
      <c r="AC214" s="32"/>
      <c r="AD214" s="32"/>
      <c r="AE214" s="32"/>
      <c r="AF214" s="32"/>
    </row>
    <row r="215" spans="1:32" x14ac:dyDescent="0.25">
      <c r="A215" s="1">
        <f>IF(A214+E$10&gt;1,0,A214+E$10)</f>
        <v>-3.799999999999959</v>
      </c>
      <c r="B215" s="20">
        <f t="shared" si="20"/>
        <v>1.5848931924612611E-4</v>
      </c>
      <c r="C215" s="20">
        <f>[1]!alfamlog($A215,C$50,$C$4:$C$9,COUNT($D$4:$D$9))*I$10</f>
        <v>1</v>
      </c>
      <c r="D215" s="20">
        <f>[1]!alfamlog($A215,D$50,$C$4:$C$9,COUNT($D$4:$D$9))*J$10</f>
        <v>0</v>
      </c>
      <c r="E215" s="20">
        <f>[1]!alfamlog($A215,E$50,$C$4:$C$9,COUNT($D$4:$D$9))*K$10</f>
        <v>0</v>
      </c>
      <c r="F215" s="20">
        <f>[1]!alfamlog($A215,F$50,$C$4:$C$9,COUNT($D$4:$D$9))*L$10</f>
        <v>0</v>
      </c>
      <c r="G215" s="20">
        <f>[1]!alfamlog($A215,G$50,$C$4:$C$9,COUNT($D$4:$D$9))*M$10</f>
        <v>0</v>
      </c>
      <c r="H215" s="20">
        <f>[1]!alfamlog($A215,H$50,$C$4:$C$9,COUNT($D$4:$D$9))*N$10</f>
        <v>0</v>
      </c>
      <c r="I215" s="20">
        <f>[1]!alfamlog($A215,I$50,$C$4:$C$9,COUNT($D$4:$D$9))*O$10</f>
        <v>0</v>
      </c>
      <c r="K215" s="37">
        <f>(10^L215-B215)/L$48</f>
        <v>0</v>
      </c>
      <c r="L215" s="22">
        <f t="shared" si="21"/>
        <v>-3.7999999999999594</v>
      </c>
      <c r="M215" s="22">
        <f t="shared" si="22"/>
        <v>-3.7999999999999594</v>
      </c>
      <c r="N215" s="22">
        <f t="shared" si="23"/>
        <v>-3.7999999999999594</v>
      </c>
      <c r="O215" s="22">
        <f t="shared" si="24"/>
        <v>-3.7999999999999594</v>
      </c>
      <c r="P215" s="22">
        <f t="shared" si="25"/>
        <v>2.0069382318574505</v>
      </c>
      <c r="Q215" s="22">
        <f t="shared" si="26"/>
        <v>2.0069382318574505</v>
      </c>
      <c r="R215" s="22">
        <f t="shared" si="27"/>
        <v>2.0069382318574505</v>
      </c>
      <c r="S215" s="22">
        <f t="shared" si="28"/>
        <v>2.0069382318574505</v>
      </c>
      <c r="T215" s="22"/>
      <c r="U215" s="22"/>
      <c r="V215" s="22"/>
      <c r="AA215" s="32"/>
      <c r="AB215" s="32"/>
      <c r="AC215" s="32"/>
      <c r="AD215" s="32"/>
      <c r="AE215" s="32"/>
      <c r="AF215" s="32"/>
    </row>
    <row r="216" spans="1:32" x14ac:dyDescent="0.25">
      <c r="A216" s="1">
        <f>IF(A215+E$10&gt;1,0,A215+E$10)</f>
        <v>-3.7499999999999591</v>
      </c>
      <c r="B216" s="20">
        <f t="shared" si="20"/>
        <v>1.7782794100390875E-4</v>
      </c>
      <c r="C216" s="20">
        <f>[1]!alfamlog($A216,C$50,$C$4:$C$9,COUNT($D$4:$D$9))*I$10</f>
        <v>1</v>
      </c>
      <c r="D216" s="20">
        <f>[1]!alfamlog($A216,D$50,$C$4:$C$9,COUNT($D$4:$D$9))*J$10</f>
        <v>0</v>
      </c>
      <c r="E216" s="20">
        <f>[1]!alfamlog($A216,E$50,$C$4:$C$9,COUNT($D$4:$D$9))*K$10</f>
        <v>0</v>
      </c>
      <c r="F216" s="20">
        <f>[1]!alfamlog($A216,F$50,$C$4:$C$9,COUNT($D$4:$D$9))*L$10</f>
        <v>0</v>
      </c>
      <c r="G216" s="20">
        <f>[1]!alfamlog($A216,G$50,$C$4:$C$9,COUNT($D$4:$D$9))*M$10</f>
        <v>0</v>
      </c>
      <c r="H216" s="20">
        <f>[1]!alfamlog($A216,H$50,$C$4:$C$9,COUNT($D$4:$D$9))*N$10</f>
        <v>0</v>
      </c>
      <c r="I216" s="20">
        <f>[1]!alfamlog($A216,I$50,$C$4:$C$9,COUNT($D$4:$D$9))*O$10</f>
        <v>0</v>
      </c>
      <c r="K216" s="37">
        <f>(10^L216-B216)/L$48</f>
        <v>0</v>
      </c>
      <c r="L216" s="22">
        <f t="shared" si="21"/>
        <v>-3.7499999999999596</v>
      </c>
      <c r="M216" s="22">
        <f t="shared" si="22"/>
        <v>-3.7499999999999596</v>
      </c>
      <c r="N216" s="22">
        <f t="shared" si="23"/>
        <v>-3.7499999999999596</v>
      </c>
      <c r="O216" s="22">
        <f t="shared" si="24"/>
        <v>-3.7499999999999596</v>
      </c>
      <c r="P216" s="22">
        <f t="shared" si="25"/>
        <v>2.0077924624241184</v>
      </c>
      <c r="Q216" s="22">
        <f t="shared" si="26"/>
        <v>2.0077924624241184</v>
      </c>
      <c r="R216" s="22">
        <f t="shared" si="27"/>
        <v>2.0077924624241184</v>
      </c>
      <c r="S216" s="22">
        <f t="shared" si="28"/>
        <v>2.0077924624241184</v>
      </c>
      <c r="T216" s="22"/>
      <c r="U216" s="22"/>
      <c r="V216" s="22"/>
      <c r="AA216" s="32"/>
      <c r="AB216" s="32"/>
      <c r="AC216" s="32"/>
      <c r="AD216" s="32"/>
      <c r="AE216" s="32"/>
      <c r="AF216" s="32"/>
    </row>
    <row r="217" spans="1:32" x14ac:dyDescent="0.25">
      <c r="A217" s="1">
        <f>IF(A216+E$10&gt;1,0,A216+E$10)</f>
        <v>-3.6999999999999593</v>
      </c>
      <c r="B217" s="20">
        <f t="shared" si="20"/>
        <v>1.9952623149690633E-4</v>
      </c>
      <c r="C217" s="20">
        <f>[1]!alfamlog($A217,C$50,$C$4:$C$9,COUNT($D$4:$D$9))*I$10</f>
        <v>1</v>
      </c>
      <c r="D217" s="20">
        <f>[1]!alfamlog($A217,D$50,$C$4:$C$9,COUNT($D$4:$D$9))*J$10</f>
        <v>0</v>
      </c>
      <c r="E217" s="20">
        <f>[1]!alfamlog($A217,E$50,$C$4:$C$9,COUNT($D$4:$D$9))*K$10</f>
        <v>0</v>
      </c>
      <c r="F217" s="20">
        <f>[1]!alfamlog($A217,F$50,$C$4:$C$9,COUNT($D$4:$D$9))*L$10</f>
        <v>0</v>
      </c>
      <c r="G217" s="20">
        <f>[1]!alfamlog($A217,G$50,$C$4:$C$9,COUNT($D$4:$D$9))*M$10</f>
        <v>0</v>
      </c>
      <c r="H217" s="20">
        <f>[1]!alfamlog($A217,H$50,$C$4:$C$9,COUNT($D$4:$D$9))*N$10</f>
        <v>0</v>
      </c>
      <c r="I217" s="20">
        <f>[1]!alfamlog($A217,I$50,$C$4:$C$9,COUNT($D$4:$D$9))*O$10</f>
        <v>0</v>
      </c>
      <c r="K217" s="37">
        <f>(10^L217-B217)/L$48</f>
        <v>-3.2526065174565133E-17</v>
      </c>
      <c r="L217" s="22">
        <f t="shared" si="21"/>
        <v>-3.6999999999999602</v>
      </c>
      <c r="M217" s="22">
        <f t="shared" si="22"/>
        <v>-3.6999999999999602</v>
      </c>
      <c r="N217" s="22">
        <f t="shared" si="23"/>
        <v>-3.6999999999999602</v>
      </c>
      <c r="O217" s="22">
        <f t="shared" si="24"/>
        <v>-3.6999999999999602</v>
      </c>
      <c r="P217" s="22">
        <f t="shared" si="25"/>
        <v>2.0087529294020694</v>
      </c>
      <c r="Q217" s="22">
        <f t="shared" si="26"/>
        <v>2.0087529294020694</v>
      </c>
      <c r="R217" s="22">
        <f t="shared" si="27"/>
        <v>2.0087529294020694</v>
      </c>
      <c r="S217" s="22">
        <f t="shared" si="28"/>
        <v>2.0087529294020694</v>
      </c>
      <c r="T217" s="22"/>
      <c r="U217" s="22"/>
      <c r="V217" s="22"/>
      <c r="AA217" s="32"/>
      <c r="AB217" s="32"/>
      <c r="AC217" s="32"/>
      <c r="AD217" s="32"/>
      <c r="AE217" s="32"/>
      <c r="AF217" s="32"/>
    </row>
    <row r="218" spans="1:32" x14ac:dyDescent="0.25">
      <c r="A218" s="1">
        <f>IF(A217+E$10&gt;1,0,A217+E$10)</f>
        <v>-3.6499999999999595</v>
      </c>
      <c r="B218" s="20">
        <f t="shared" si="20"/>
        <v>2.2387211385685449E-4</v>
      </c>
      <c r="C218" s="20">
        <f>[1]!alfamlog($A218,C$50,$C$4:$C$9,COUNT($D$4:$D$9))*I$10</f>
        <v>1</v>
      </c>
      <c r="D218" s="20">
        <f>[1]!alfamlog($A218,D$50,$C$4:$C$9,COUNT($D$4:$D$9))*J$10</f>
        <v>0</v>
      </c>
      <c r="E218" s="20">
        <f>[1]!alfamlog($A218,E$50,$C$4:$C$9,COUNT($D$4:$D$9))*K$10</f>
        <v>0</v>
      </c>
      <c r="F218" s="20">
        <f>[1]!alfamlog($A218,F$50,$C$4:$C$9,COUNT($D$4:$D$9))*L$10</f>
        <v>0</v>
      </c>
      <c r="G218" s="20">
        <f>[1]!alfamlog($A218,G$50,$C$4:$C$9,COUNT($D$4:$D$9))*M$10</f>
        <v>0</v>
      </c>
      <c r="H218" s="20">
        <f>[1]!alfamlog($A218,H$50,$C$4:$C$9,COUNT($D$4:$D$9))*N$10</f>
        <v>0</v>
      </c>
      <c r="I218" s="20">
        <f>[1]!alfamlog($A218,I$50,$C$4:$C$9,COUNT($D$4:$D$9))*O$10</f>
        <v>0</v>
      </c>
      <c r="K218" s="37">
        <f>(10^L218-B218)/L$48</f>
        <v>-4.0657581468206416E-17</v>
      </c>
      <c r="L218" s="22">
        <f t="shared" si="21"/>
        <v>-3.6499999999999604</v>
      </c>
      <c r="M218" s="22">
        <f t="shared" si="22"/>
        <v>-3.6499999999999604</v>
      </c>
      <c r="N218" s="22">
        <f t="shared" si="23"/>
        <v>-3.6499999999999604</v>
      </c>
      <c r="O218" s="22">
        <f t="shared" si="24"/>
        <v>-3.6499999999999604</v>
      </c>
      <c r="P218" s="22">
        <f t="shared" si="25"/>
        <v>2.0098331258532594</v>
      </c>
      <c r="Q218" s="22">
        <f t="shared" si="26"/>
        <v>2.0098331258532594</v>
      </c>
      <c r="R218" s="22">
        <f t="shared" si="27"/>
        <v>2.0098331258532594</v>
      </c>
      <c r="S218" s="22">
        <f t="shared" si="28"/>
        <v>2.0098331258532594</v>
      </c>
      <c r="T218" s="22"/>
      <c r="U218" s="22"/>
      <c r="V218" s="22"/>
      <c r="AA218" s="32"/>
      <c r="AB218" s="32"/>
      <c r="AC218" s="32"/>
      <c r="AD218" s="32"/>
      <c r="AE218" s="32"/>
      <c r="AF218" s="32"/>
    </row>
    <row r="219" spans="1:32" x14ac:dyDescent="0.25">
      <c r="A219" s="1">
        <f>IF(A218+E$10&gt;1,0,A218+E$10)</f>
        <v>-3.5999999999999597</v>
      </c>
      <c r="B219" s="20">
        <f t="shared" si="20"/>
        <v>2.5118864315098094E-4</v>
      </c>
      <c r="C219" s="20">
        <f>[1]!alfamlog($A219,C$50,$C$4:$C$9,COUNT($D$4:$D$9))*I$10</f>
        <v>1</v>
      </c>
      <c r="D219" s="20">
        <f>[1]!alfamlog($A219,D$50,$C$4:$C$9,COUNT($D$4:$D$9))*J$10</f>
        <v>0</v>
      </c>
      <c r="E219" s="20">
        <f>[1]!alfamlog($A219,E$50,$C$4:$C$9,COUNT($D$4:$D$9))*K$10</f>
        <v>0</v>
      </c>
      <c r="F219" s="20">
        <f>[1]!alfamlog($A219,F$50,$C$4:$C$9,COUNT($D$4:$D$9))*L$10</f>
        <v>0</v>
      </c>
      <c r="G219" s="20">
        <f>[1]!alfamlog($A219,G$50,$C$4:$C$9,COUNT($D$4:$D$9))*M$10</f>
        <v>0</v>
      </c>
      <c r="H219" s="20">
        <f>[1]!alfamlog($A219,H$50,$C$4:$C$9,COUNT($D$4:$D$9))*N$10</f>
        <v>0</v>
      </c>
      <c r="I219" s="20">
        <f>[1]!alfamlog($A219,I$50,$C$4:$C$9,COUNT($D$4:$D$9))*O$10</f>
        <v>0</v>
      </c>
      <c r="K219" s="37">
        <f>(10^L219-B219)/L$48</f>
        <v>-4.3368086899420177E-17</v>
      </c>
      <c r="L219" s="22">
        <f t="shared" si="21"/>
        <v>-3.5999999999999606</v>
      </c>
      <c r="M219" s="22">
        <f t="shared" si="22"/>
        <v>-3.5999999999999606</v>
      </c>
      <c r="N219" s="22">
        <f t="shared" si="23"/>
        <v>-3.5999999999999606</v>
      </c>
      <c r="O219" s="22">
        <f t="shared" si="24"/>
        <v>-3.5999999999999606</v>
      </c>
      <c r="P219" s="22">
        <f t="shared" si="25"/>
        <v>2.0110483332892364</v>
      </c>
      <c r="Q219" s="22">
        <f t="shared" si="26"/>
        <v>2.0110483332892364</v>
      </c>
      <c r="R219" s="22">
        <f t="shared" si="27"/>
        <v>2.0110483332892364</v>
      </c>
      <c r="S219" s="22">
        <f t="shared" si="28"/>
        <v>2.0110483332892364</v>
      </c>
      <c r="T219" s="22"/>
      <c r="U219" s="22"/>
      <c r="V219" s="22"/>
      <c r="AA219" s="32"/>
      <c r="AB219" s="32"/>
      <c r="AC219" s="32"/>
      <c r="AD219" s="32"/>
      <c r="AE219" s="32"/>
      <c r="AF219" s="32"/>
    </row>
    <row r="220" spans="1:32" x14ac:dyDescent="0.25">
      <c r="A220" s="1">
        <f>IF(A219+E$10&gt;1,0,A219+E$10)</f>
        <v>-3.5499999999999599</v>
      </c>
      <c r="B220" s="20">
        <f t="shared" si="20"/>
        <v>2.8183829312647147E-4</v>
      </c>
      <c r="C220" s="20">
        <f>[1]!alfamlog($A220,C$50,$C$4:$C$9,COUNT($D$4:$D$9))*I$10</f>
        <v>1</v>
      </c>
      <c r="D220" s="20">
        <f>[1]!alfamlog($A220,D$50,$C$4:$C$9,COUNT($D$4:$D$9))*J$10</f>
        <v>0</v>
      </c>
      <c r="E220" s="20">
        <f>[1]!alfamlog($A220,E$50,$C$4:$C$9,COUNT($D$4:$D$9))*K$10</f>
        <v>0</v>
      </c>
      <c r="F220" s="20">
        <f>[1]!alfamlog($A220,F$50,$C$4:$C$9,COUNT($D$4:$D$9))*L$10</f>
        <v>0</v>
      </c>
      <c r="G220" s="20">
        <f>[1]!alfamlog($A220,G$50,$C$4:$C$9,COUNT($D$4:$D$9))*M$10</f>
        <v>0</v>
      </c>
      <c r="H220" s="20">
        <f>[1]!alfamlog($A220,H$50,$C$4:$C$9,COUNT($D$4:$D$9))*N$10</f>
        <v>0</v>
      </c>
      <c r="I220" s="20">
        <f>[1]!alfamlog($A220,I$50,$C$4:$C$9,COUNT($D$4:$D$9))*O$10</f>
        <v>0</v>
      </c>
      <c r="K220" s="37">
        <f>(10^L220-B220)/L$48</f>
        <v>0</v>
      </c>
      <c r="L220" s="22">
        <f t="shared" si="21"/>
        <v>-3.5499999999999599</v>
      </c>
      <c r="M220" s="22">
        <f t="shared" si="22"/>
        <v>-3.5499999999999599</v>
      </c>
      <c r="N220" s="22">
        <f t="shared" si="23"/>
        <v>-3.5499999999999599</v>
      </c>
      <c r="O220" s="22">
        <f t="shared" si="24"/>
        <v>-3.5499999999999599</v>
      </c>
      <c r="P220" s="22">
        <f t="shared" si="25"/>
        <v>2.0124158787018489</v>
      </c>
      <c r="Q220" s="22">
        <f t="shared" si="26"/>
        <v>2.0124158787018489</v>
      </c>
      <c r="R220" s="22">
        <f t="shared" si="27"/>
        <v>2.0124158787018489</v>
      </c>
      <c r="S220" s="22">
        <f t="shared" si="28"/>
        <v>2.0124158787018489</v>
      </c>
      <c r="T220" s="22"/>
      <c r="U220" s="22"/>
      <c r="V220" s="22"/>
      <c r="AA220" s="32"/>
      <c r="AB220" s="32"/>
      <c r="AC220" s="32"/>
      <c r="AD220" s="32"/>
      <c r="AE220" s="32"/>
      <c r="AF220" s="32"/>
    </row>
    <row r="221" spans="1:32" x14ac:dyDescent="0.25">
      <c r="A221" s="1">
        <f>IF(A220+E$10&gt;1,0,A220+E$10)</f>
        <v>-3.49999999999996</v>
      </c>
      <c r="B221" s="20">
        <f t="shared" si="20"/>
        <v>3.1622776601686705E-4</v>
      </c>
      <c r="C221" s="20">
        <f>[1]!alfamlog($A221,C$50,$C$4:$C$9,COUNT($D$4:$D$9))*I$10</f>
        <v>1</v>
      </c>
      <c r="D221" s="20">
        <f>[1]!alfamlog($A221,D$50,$C$4:$C$9,COUNT($D$4:$D$9))*J$10</f>
        <v>0</v>
      </c>
      <c r="E221" s="20">
        <f>[1]!alfamlog($A221,E$50,$C$4:$C$9,COUNT($D$4:$D$9))*K$10</f>
        <v>0</v>
      </c>
      <c r="F221" s="20">
        <f>[1]!alfamlog($A221,F$50,$C$4:$C$9,COUNT($D$4:$D$9))*L$10</f>
        <v>0</v>
      </c>
      <c r="G221" s="20">
        <f>[1]!alfamlog($A221,G$50,$C$4:$C$9,COUNT($D$4:$D$9))*M$10</f>
        <v>0</v>
      </c>
      <c r="H221" s="20">
        <f>[1]!alfamlog($A221,H$50,$C$4:$C$9,COUNT($D$4:$D$9))*N$10</f>
        <v>0</v>
      </c>
      <c r="I221" s="20">
        <f>[1]!alfamlog($A221,I$50,$C$4:$C$9,COUNT($D$4:$D$9))*O$10</f>
        <v>0</v>
      </c>
      <c r="K221" s="37">
        <f>(10^L221-B221)/L$48</f>
        <v>0</v>
      </c>
      <c r="L221" s="22">
        <f t="shared" si="21"/>
        <v>-3.49999999999996</v>
      </c>
      <c r="M221" s="22">
        <f t="shared" si="22"/>
        <v>-3.49999999999996</v>
      </c>
      <c r="N221" s="22">
        <f t="shared" si="23"/>
        <v>-3.49999999999996</v>
      </c>
      <c r="O221" s="22">
        <f t="shared" si="24"/>
        <v>-3.49999999999996</v>
      </c>
      <c r="P221" s="22">
        <f t="shared" si="25"/>
        <v>2.0139554338820571</v>
      </c>
      <c r="Q221" s="22">
        <f t="shared" si="26"/>
        <v>2.0139554338820571</v>
      </c>
      <c r="R221" s="22">
        <f t="shared" si="27"/>
        <v>2.0139554338820571</v>
      </c>
      <c r="S221" s="22">
        <f t="shared" si="28"/>
        <v>2.0139554338820571</v>
      </c>
      <c r="T221" s="22"/>
      <c r="U221" s="22"/>
      <c r="V221" s="22"/>
      <c r="AA221" s="32"/>
      <c r="AB221" s="32"/>
      <c r="AC221" s="32"/>
      <c r="AD221" s="32"/>
      <c r="AE221" s="32"/>
      <c r="AF221" s="32"/>
    </row>
    <row r="222" spans="1:32" x14ac:dyDescent="0.25">
      <c r="A222" s="1">
        <f>IF(A221+E$10&gt;1,0,A221+E$10)</f>
        <v>-3.4499999999999602</v>
      </c>
      <c r="B222" s="20">
        <f t="shared" si="20"/>
        <v>3.5481338923360763E-4</v>
      </c>
      <c r="C222" s="20">
        <f>[1]!alfamlog($A222,C$50,$C$4:$C$9,COUNT($D$4:$D$9))*I$10</f>
        <v>1</v>
      </c>
      <c r="D222" s="20">
        <f>[1]!alfamlog($A222,D$50,$C$4:$C$9,COUNT($D$4:$D$9))*J$10</f>
        <v>0</v>
      </c>
      <c r="E222" s="20">
        <f>[1]!alfamlog($A222,E$50,$C$4:$C$9,COUNT($D$4:$D$9))*K$10</f>
        <v>0</v>
      </c>
      <c r="F222" s="20">
        <f>[1]!alfamlog($A222,F$50,$C$4:$C$9,COUNT($D$4:$D$9))*L$10</f>
        <v>0</v>
      </c>
      <c r="G222" s="20">
        <f>[1]!alfamlog($A222,G$50,$C$4:$C$9,COUNT($D$4:$D$9))*M$10</f>
        <v>0</v>
      </c>
      <c r="H222" s="20">
        <f>[1]!alfamlog($A222,H$50,$C$4:$C$9,COUNT($D$4:$D$9))*N$10</f>
        <v>0</v>
      </c>
      <c r="I222" s="20">
        <f>[1]!alfamlog($A222,I$50,$C$4:$C$9,COUNT($D$4:$D$9))*O$10</f>
        <v>0</v>
      </c>
      <c r="K222" s="37">
        <f>(10^L222-B222)/L$48</f>
        <v>-2.7105054312137611E-17</v>
      </c>
      <c r="L222" s="22">
        <f t="shared" si="21"/>
        <v>-3.4499999999999607</v>
      </c>
      <c r="M222" s="22">
        <f t="shared" si="22"/>
        <v>-3.4499999999999607</v>
      </c>
      <c r="N222" s="22">
        <f t="shared" si="23"/>
        <v>-3.4499999999999607</v>
      </c>
      <c r="O222" s="22">
        <f t="shared" si="24"/>
        <v>-3.4499999999999607</v>
      </c>
      <c r="P222" s="22">
        <f t="shared" si="25"/>
        <v>2.015689365402979</v>
      </c>
      <c r="Q222" s="22">
        <f t="shared" si="26"/>
        <v>2.015689365402979</v>
      </c>
      <c r="R222" s="22">
        <f t="shared" si="27"/>
        <v>2.015689365402979</v>
      </c>
      <c r="S222" s="22">
        <f t="shared" si="28"/>
        <v>2.015689365402979</v>
      </c>
      <c r="T222" s="22"/>
      <c r="U222" s="22"/>
      <c r="V222" s="22"/>
      <c r="AA222" s="32"/>
      <c r="AB222" s="32"/>
      <c r="AC222" s="32"/>
      <c r="AD222" s="32"/>
      <c r="AE222" s="32"/>
      <c r="AF222" s="32"/>
    </row>
    <row r="223" spans="1:32" x14ac:dyDescent="0.25">
      <c r="A223" s="1">
        <f>IF(A222+E$10&gt;1,0,A222+E$10)</f>
        <v>-3.3999999999999604</v>
      </c>
      <c r="B223" s="20">
        <f t="shared" si="20"/>
        <v>3.9810717055353319E-4</v>
      </c>
      <c r="C223" s="20">
        <f>[1]!alfamlog($A223,C$50,$C$4:$C$9,COUNT($D$4:$D$9))*I$10</f>
        <v>1</v>
      </c>
      <c r="D223" s="20">
        <f>[1]!alfamlog($A223,D$50,$C$4:$C$9,COUNT($D$4:$D$9))*J$10</f>
        <v>0</v>
      </c>
      <c r="E223" s="20">
        <f>[1]!alfamlog($A223,E$50,$C$4:$C$9,COUNT($D$4:$D$9))*K$10</f>
        <v>0</v>
      </c>
      <c r="F223" s="20">
        <f>[1]!alfamlog($A223,F$50,$C$4:$C$9,COUNT($D$4:$D$9))*L$10</f>
        <v>0</v>
      </c>
      <c r="G223" s="20">
        <f>[1]!alfamlog($A223,G$50,$C$4:$C$9,COUNT($D$4:$D$9))*M$10</f>
        <v>0</v>
      </c>
      <c r="H223" s="20">
        <f>[1]!alfamlog($A223,H$50,$C$4:$C$9,COUNT($D$4:$D$9))*N$10</f>
        <v>0</v>
      </c>
      <c r="I223" s="20">
        <f>[1]!alfamlog($A223,I$50,$C$4:$C$9,COUNT($D$4:$D$9))*O$10</f>
        <v>0</v>
      </c>
      <c r="K223" s="37">
        <f>(10^L223-B223)/L$48</f>
        <v>-3.2526065174565133E-17</v>
      </c>
      <c r="L223" s="22">
        <f t="shared" si="21"/>
        <v>-3.3999999999999608</v>
      </c>
      <c r="M223" s="22">
        <f t="shared" si="22"/>
        <v>-3.3999999999999608</v>
      </c>
      <c r="N223" s="22">
        <f t="shared" si="23"/>
        <v>-3.3999999999999608</v>
      </c>
      <c r="O223" s="22">
        <f t="shared" si="24"/>
        <v>-3.3999999999999608</v>
      </c>
      <c r="P223" s="22">
        <f t="shared" si="25"/>
        <v>2.0176431456736399</v>
      </c>
      <c r="Q223" s="22">
        <f t="shared" si="26"/>
        <v>2.0176431456736399</v>
      </c>
      <c r="R223" s="22">
        <f t="shared" si="27"/>
        <v>2.0176431456736399</v>
      </c>
      <c r="S223" s="22">
        <f t="shared" si="28"/>
        <v>2.0176431456736399</v>
      </c>
      <c r="T223" s="22"/>
      <c r="U223" s="22"/>
      <c r="V223" s="22"/>
      <c r="AA223" s="32"/>
      <c r="AB223" s="32"/>
      <c r="AC223" s="32"/>
      <c r="AD223" s="32"/>
      <c r="AE223" s="32"/>
      <c r="AF223" s="32"/>
    </row>
    <row r="224" spans="1:32" x14ac:dyDescent="0.25">
      <c r="A224" s="1">
        <f>IF(A223+E$10&gt;1,0,A223+E$10)</f>
        <v>-3.3499999999999606</v>
      </c>
      <c r="B224" s="20">
        <f t="shared" si="20"/>
        <v>4.4668359215100316E-4</v>
      </c>
      <c r="C224" s="20">
        <f>[1]!alfamlog($A224,C$50,$C$4:$C$9,COUNT($D$4:$D$9))*I$10</f>
        <v>1</v>
      </c>
      <c r="D224" s="20">
        <f>[1]!alfamlog($A224,D$50,$C$4:$C$9,COUNT($D$4:$D$9))*J$10</f>
        <v>0</v>
      </c>
      <c r="E224" s="20">
        <f>[1]!alfamlog($A224,E$50,$C$4:$C$9,COUNT($D$4:$D$9))*K$10</f>
        <v>0</v>
      </c>
      <c r="F224" s="20">
        <f>[1]!alfamlog($A224,F$50,$C$4:$C$9,COUNT($D$4:$D$9))*L$10</f>
        <v>0</v>
      </c>
      <c r="G224" s="20">
        <f>[1]!alfamlog($A224,G$50,$C$4:$C$9,COUNT($D$4:$D$9))*M$10</f>
        <v>0</v>
      </c>
      <c r="H224" s="20">
        <f>[1]!alfamlog($A224,H$50,$C$4:$C$9,COUNT($D$4:$D$9))*N$10</f>
        <v>0</v>
      </c>
      <c r="I224" s="20">
        <f>[1]!alfamlog($A224,I$50,$C$4:$C$9,COUNT($D$4:$D$9))*O$10</f>
        <v>0</v>
      </c>
      <c r="K224" s="37">
        <f>(10^L224-B224)/L$48</f>
        <v>-3.7947076036992655E-17</v>
      </c>
      <c r="L224" s="22">
        <f t="shared" si="21"/>
        <v>-3.349999999999961</v>
      </c>
      <c r="M224" s="22">
        <f t="shared" si="22"/>
        <v>-3.349999999999961</v>
      </c>
      <c r="N224" s="22">
        <f t="shared" si="23"/>
        <v>-3.349999999999961</v>
      </c>
      <c r="O224" s="22">
        <f t="shared" si="24"/>
        <v>-3.349999999999961</v>
      </c>
      <c r="P224" s="22">
        <f t="shared" si="25"/>
        <v>2.0198458380914452</v>
      </c>
      <c r="Q224" s="22">
        <f t="shared" si="26"/>
        <v>2.0198458380914452</v>
      </c>
      <c r="R224" s="22">
        <f t="shared" si="27"/>
        <v>2.0198458380914452</v>
      </c>
      <c r="S224" s="22">
        <f t="shared" si="28"/>
        <v>2.0198458380914452</v>
      </c>
      <c r="T224" s="22"/>
      <c r="U224" s="22"/>
      <c r="V224" s="22"/>
      <c r="AA224" s="32"/>
      <c r="AB224" s="32"/>
      <c r="AC224" s="32"/>
      <c r="AD224" s="32"/>
      <c r="AE224" s="32"/>
      <c r="AF224" s="32"/>
    </row>
    <row r="225" spans="1:32" x14ac:dyDescent="0.25">
      <c r="A225" s="1">
        <f>IF(A224+E$10&gt;1,0,A224+E$10)</f>
        <v>-3.2999999999999607</v>
      </c>
      <c r="B225" s="20">
        <f t="shared" si="20"/>
        <v>5.0118723362731698E-4</v>
      </c>
      <c r="C225" s="20">
        <f>[1]!alfamlog($A225,C$50,$C$4:$C$9,COUNT($D$4:$D$9))*I$10</f>
        <v>1</v>
      </c>
      <c r="D225" s="20">
        <f>[1]!alfamlog($A225,D$50,$C$4:$C$9,COUNT($D$4:$D$9))*J$10</f>
        <v>0</v>
      </c>
      <c r="E225" s="20">
        <f>[1]!alfamlog($A225,E$50,$C$4:$C$9,COUNT($D$4:$D$9))*K$10</f>
        <v>0</v>
      </c>
      <c r="F225" s="20">
        <f>[1]!alfamlog($A225,F$50,$C$4:$C$9,COUNT($D$4:$D$9))*L$10</f>
        <v>0</v>
      </c>
      <c r="G225" s="20">
        <f>[1]!alfamlog($A225,G$50,$C$4:$C$9,COUNT($D$4:$D$9))*M$10</f>
        <v>0</v>
      </c>
      <c r="H225" s="20">
        <f>[1]!alfamlog($A225,H$50,$C$4:$C$9,COUNT($D$4:$D$9))*N$10</f>
        <v>0</v>
      </c>
      <c r="I225" s="20">
        <f>[1]!alfamlog($A225,I$50,$C$4:$C$9,COUNT($D$4:$D$9))*O$10</f>
        <v>0</v>
      </c>
      <c r="K225" s="37">
        <f>(10^L225-B225)/L$48</f>
        <v>-4.3368086899420177E-17</v>
      </c>
      <c r="L225" s="22">
        <f t="shared" si="21"/>
        <v>-3.2999999999999612</v>
      </c>
      <c r="M225" s="22">
        <f t="shared" si="22"/>
        <v>-3.2999999999999612</v>
      </c>
      <c r="N225" s="22">
        <f t="shared" si="23"/>
        <v>-3.2999999999999612</v>
      </c>
      <c r="O225" s="22">
        <f t="shared" si="24"/>
        <v>-3.2999999999999612</v>
      </c>
      <c r="P225" s="22">
        <f t="shared" si="25"/>
        <v>2.0223306727357935</v>
      </c>
      <c r="Q225" s="22">
        <f t="shared" si="26"/>
        <v>2.0223306727357935</v>
      </c>
      <c r="R225" s="22">
        <f t="shared" si="27"/>
        <v>2.0223306727357935</v>
      </c>
      <c r="S225" s="22">
        <f t="shared" si="28"/>
        <v>2.0223306727357935</v>
      </c>
      <c r="T225" s="22"/>
      <c r="U225" s="22"/>
      <c r="V225" s="22"/>
      <c r="AA225" s="32"/>
      <c r="AB225" s="32"/>
      <c r="AC225" s="32"/>
      <c r="AD225" s="32"/>
      <c r="AE225" s="32"/>
      <c r="AF225" s="32"/>
    </row>
    <row r="226" spans="1:32" x14ac:dyDescent="0.25">
      <c r="A226" s="1">
        <f>IF(A225+E$10&gt;1,0,A225+E$10)</f>
        <v>-3.2499999999999609</v>
      </c>
      <c r="B226" s="20">
        <f t="shared" si="20"/>
        <v>5.6234132519039951E-4</v>
      </c>
      <c r="C226" s="20">
        <f>[1]!alfamlog($A226,C$50,$C$4:$C$9,COUNT($D$4:$D$9))*I$10</f>
        <v>1</v>
      </c>
      <c r="D226" s="20">
        <f>[1]!alfamlog($A226,D$50,$C$4:$C$9,COUNT($D$4:$D$9))*J$10</f>
        <v>0</v>
      </c>
      <c r="E226" s="20">
        <f>[1]!alfamlog($A226,E$50,$C$4:$C$9,COUNT($D$4:$D$9))*K$10</f>
        <v>0</v>
      </c>
      <c r="F226" s="20">
        <f>[1]!alfamlog($A226,F$50,$C$4:$C$9,COUNT($D$4:$D$9))*L$10</f>
        <v>0</v>
      </c>
      <c r="G226" s="20">
        <f>[1]!alfamlog($A226,G$50,$C$4:$C$9,COUNT($D$4:$D$9))*M$10</f>
        <v>0</v>
      </c>
      <c r="H226" s="20">
        <f>[1]!alfamlog($A226,H$50,$C$4:$C$9,COUNT($D$4:$D$9))*N$10</f>
        <v>0</v>
      </c>
      <c r="I226" s="20">
        <f>[1]!alfamlog($A226,I$50,$C$4:$C$9,COUNT($D$4:$D$9))*O$10</f>
        <v>0</v>
      </c>
      <c r="K226" s="37">
        <f>(10^L226-B226)/L$48</f>
        <v>0</v>
      </c>
      <c r="L226" s="22">
        <f t="shared" si="21"/>
        <v>-3.2499999999999609</v>
      </c>
      <c r="M226" s="22">
        <f t="shared" si="22"/>
        <v>-3.2499999999999609</v>
      </c>
      <c r="N226" s="22">
        <f t="shared" si="23"/>
        <v>-3.2499999999999609</v>
      </c>
      <c r="O226" s="22">
        <f t="shared" si="24"/>
        <v>-3.2499999999999609</v>
      </c>
      <c r="P226" s="22">
        <f t="shared" si="25"/>
        <v>2.02513573353336</v>
      </c>
      <c r="Q226" s="22">
        <f t="shared" si="26"/>
        <v>2.02513573353336</v>
      </c>
      <c r="R226" s="22">
        <f t="shared" si="27"/>
        <v>2.02513573353336</v>
      </c>
      <c r="S226" s="22">
        <f t="shared" si="28"/>
        <v>2.02513573353336</v>
      </c>
      <c r="T226" s="22"/>
      <c r="U226" s="22"/>
      <c r="V226" s="22"/>
      <c r="AA226" s="32"/>
      <c r="AB226" s="32"/>
      <c r="AC226" s="32"/>
      <c r="AD226" s="32"/>
      <c r="AE226" s="32"/>
      <c r="AF226" s="32"/>
    </row>
    <row r="227" spans="1:32" x14ac:dyDescent="0.25">
      <c r="A227" s="1">
        <f>IF(A226+E$10&gt;1,0,A226+E$10)</f>
        <v>-3.1999999999999611</v>
      </c>
      <c r="B227" s="20">
        <f t="shared" si="20"/>
        <v>6.3095734448024947E-4</v>
      </c>
      <c r="C227" s="20">
        <f>[1]!alfamlog($A227,C$50,$C$4:$C$9,COUNT($D$4:$D$9))*I$10</f>
        <v>1</v>
      </c>
      <c r="D227" s="20">
        <f>[1]!alfamlog($A227,D$50,$C$4:$C$9,COUNT($D$4:$D$9))*J$10</f>
        <v>0</v>
      </c>
      <c r="E227" s="20">
        <f>[1]!alfamlog($A227,E$50,$C$4:$C$9,COUNT($D$4:$D$9))*K$10</f>
        <v>0</v>
      </c>
      <c r="F227" s="20">
        <f>[1]!alfamlog($A227,F$50,$C$4:$C$9,COUNT($D$4:$D$9))*L$10</f>
        <v>0</v>
      </c>
      <c r="G227" s="20">
        <f>[1]!alfamlog($A227,G$50,$C$4:$C$9,COUNT($D$4:$D$9))*M$10</f>
        <v>0</v>
      </c>
      <c r="H227" s="20">
        <f>[1]!alfamlog($A227,H$50,$C$4:$C$9,COUNT($D$4:$D$9))*N$10</f>
        <v>0</v>
      </c>
      <c r="I227" s="20">
        <f>[1]!alfamlog($A227,I$50,$C$4:$C$9,COUNT($D$4:$D$9))*O$10</f>
        <v>0</v>
      </c>
      <c r="K227" s="37">
        <f>(10^L227-B227)/L$48</f>
        <v>0</v>
      </c>
      <c r="L227" s="22">
        <f t="shared" si="21"/>
        <v>-3.1999999999999611</v>
      </c>
      <c r="M227" s="22">
        <f t="shared" si="22"/>
        <v>-3.1999999999999611</v>
      </c>
      <c r="N227" s="22">
        <f t="shared" si="23"/>
        <v>-3.1999999999999611</v>
      </c>
      <c r="O227" s="22">
        <f t="shared" si="24"/>
        <v>-3.1999999999999611</v>
      </c>
      <c r="P227" s="22">
        <f t="shared" si="25"/>
        <v>2.0283047837831223</v>
      </c>
      <c r="Q227" s="22">
        <f t="shared" si="26"/>
        <v>2.0283047837831223</v>
      </c>
      <c r="R227" s="22">
        <f t="shared" si="27"/>
        <v>2.0283047837831223</v>
      </c>
      <c r="S227" s="22">
        <f t="shared" si="28"/>
        <v>2.0283047837831223</v>
      </c>
      <c r="T227" s="22"/>
      <c r="U227" s="22"/>
      <c r="V227" s="22"/>
      <c r="AA227" s="32"/>
      <c r="AB227" s="32"/>
      <c r="AC227" s="32"/>
      <c r="AD227" s="32"/>
      <c r="AE227" s="32"/>
      <c r="AF227" s="32"/>
    </row>
    <row r="228" spans="1:32" x14ac:dyDescent="0.25">
      <c r="A228" s="1">
        <f>IF(A227+E$10&gt;1,0,A227+E$10)</f>
        <v>-3.1499999999999613</v>
      </c>
      <c r="B228" s="20">
        <f t="shared" si="20"/>
        <v>7.0794578438420068E-4</v>
      </c>
      <c r="C228" s="20">
        <f>[1]!alfamlog($A228,C$50,$C$4:$C$9,COUNT($D$4:$D$9))*I$10</f>
        <v>1</v>
      </c>
      <c r="D228" s="20">
        <f>[1]!alfamlog($A228,D$50,$C$4:$C$9,COUNT($D$4:$D$9))*J$10</f>
        <v>0</v>
      </c>
      <c r="E228" s="20">
        <f>[1]!alfamlog($A228,E$50,$C$4:$C$9,COUNT($D$4:$D$9))*K$10</f>
        <v>0</v>
      </c>
      <c r="F228" s="20">
        <f>[1]!alfamlog($A228,F$50,$C$4:$C$9,COUNT($D$4:$D$9))*L$10</f>
        <v>0</v>
      </c>
      <c r="G228" s="20">
        <f>[1]!alfamlog($A228,G$50,$C$4:$C$9,COUNT($D$4:$D$9))*M$10</f>
        <v>0</v>
      </c>
      <c r="H228" s="20">
        <f>[1]!alfamlog($A228,H$50,$C$4:$C$9,COUNT($D$4:$D$9))*N$10</f>
        <v>0</v>
      </c>
      <c r="I228" s="20">
        <f>[1]!alfamlog($A228,I$50,$C$4:$C$9,COUNT($D$4:$D$9))*O$10</f>
        <v>0</v>
      </c>
      <c r="K228" s="37">
        <f>(10^L228-B228)/L$48</f>
        <v>0</v>
      </c>
      <c r="L228" s="22">
        <f t="shared" si="21"/>
        <v>-3.1499999999999613</v>
      </c>
      <c r="M228" s="22">
        <f t="shared" si="22"/>
        <v>-3.1499999999999613</v>
      </c>
      <c r="N228" s="22">
        <f t="shared" si="23"/>
        <v>-3.1499999999999613</v>
      </c>
      <c r="O228" s="22">
        <f t="shared" si="24"/>
        <v>-3.1499999999999613</v>
      </c>
      <c r="P228" s="22">
        <f t="shared" si="25"/>
        <v>2.0318882649206524</v>
      </c>
      <c r="Q228" s="22">
        <f t="shared" si="26"/>
        <v>2.0318882649206524</v>
      </c>
      <c r="R228" s="22">
        <f t="shared" si="27"/>
        <v>2.0318882649206524</v>
      </c>
      <c r="S228" s="22">
        <f t="shared" si="28"/>
        <v>2.0318882649206524</v>
      </c>
      <c r="T228" s="22"/>
      <c r="U228" s="22"/>
      <c r="V228" s="22"/>
      <c r="AA228" s="32"/>
      <c r="AB228" s="32"/>
      <c r="AC228" s="32"/>
      <c r="AD228" s="32"/>
      <c r="AE228" s="32"/>
      <c r="AF228" s="32"/>
    </row>
    <row r="229" spans="1:32" x14ac:dyDescent="0.25">
      <c r="A229" s="1">
        <f>IF(A228+E$10&gt;1,0,A228+E$10)</f>
        <v>-3.0999999999999615</v>
      </c>
      <c r="B229" s="20">
        <f t="shared" si="20"/>
        <v>7.9432823472435157E-4</v>
      </c>
      <c r="C229" s="20">
        <f>[1]!alfamlog($A229,C$50,$C$4:$C$9,COUNT($D$4:$D$9))*I$10</f>
        <v>1</v>
      </c>
      <c r="D229" s="20">
        <f>[1]!alfamlog($A229,D$50,$C$4:$C$9,COUNT($D$4:$D$9))*J$10</f>
        <v>0</v>
      </c>
      <c r="E229" s="20">
        <f>[1]!alfamlog($A229,E$50,$C$4:$C$9,COUNT($D$4:$D$9))*K$10</f>
        <v>0</v>
      </c>
      <c r="F229" s="20">
        <f>[1]!alfamlog($A229,F$50,$C$4:$C$9,COUNT($D$4:$D$9))*L$10</f>
        <v>0</v>
      </c>
      <c r="G229" s="20">
        <f>[1]!alfamlog($A229,G$50,$C$4:$C$9,COUNT($D$4:$D$9))*M$10</f>
        <v>0</v>
      </c>
      <c r="H229" s="20">
        <f>[1]!alfamlog($A229,H$50,$C$4:$C$9,COUNT($D$4:$D$9))*N$10</f>
        <v>0</v>
      </c>
      <c r="I229" s="20">
        <f>[1]!alfamlog($A229,I$50,$C$4:$C$9,COUNT($D$4:$D$9))*O$10</f>
        <v>0</v>
      </c>
      <c r="K229" s="37">
        <f>(10^L229-B229)/L$48</f>
        <v>-6.5052130349130266E-17</v>
      </c>
      <c r="L229" s="22">
        <f t="shared" si="21"/>
        <v>-3.0999999999999619</v>
      </c>
      <c r="M229" s="22">
        <f t="shared" si="22"/>
        <v>-3.0999999999999619</v>
      </c>
      <c r="N229" s="22">
        <f t="shared" si="23"/>
        <v>-3.0999999999999619</v>
      </c>
      <c r="O229" s="22">
        <f t="shared" si="24"/>
        <v>-3.0999999999999619</v>
      </c>
      <c r="P229" s="22">
        <f t="shared" si="25"/>
        <v>2.0359445142422721</v>
      </c>
      <c r="Q229" s="22">
        <f t="shared" si="26"/>
        <v>2.0359445142422721</v>
      </c>
      <c r="R229" s="22">
        <f t="shared" si="27"/>
        <v>2.0359445142422721</v>
      </c>
      <c r="S229" s="22">
        <f t="shared" si="28"/>
        <v>2.0359445142422721</v>
      </c>
      <c r="T229" s="22"/>
      <c r="U229" s="22"/>
      <c r="V229" s="22"/>
      <c r="AA229" s="32"/>
      <c r="AB229" s="32"/>
      <c r="AC229" s="32"/>
      <c r="AD229" s="32"/>
      <c r="AE229" s="32"/>
      <c r="AF229" s="32"/>
    </row>
    <row r="230" spans="1:32" x14ac:dyDescent="0.25">
      <c r="A230" s="1">
        <f>IF(A229+E$10&gt;1,0,A229+E$10)</f>
        <v>-3.0499999999999616</v>
      </c>
      <c r="B230" s="20">
        <f t="shared" si="20"/>
        <v>8.9125093813382378E-4</v>
      </c>
      <c r="C230" s="20">
        <f>[1]!alfamlog($A230,C$50,$C$4:$C$9,COUNT($D$4:$D$9))*I$10</f>
        <v>1</v>
      </c>
      <c r="D230" s="20">
        <f>[1]!alfamlog($A230,D$50,$C$4:$C$9,COUNT($D$4:$D$9))*J$10</f>
        <v>0</v>
      </c>
      <c r="E230" s="20">
        <f>[1]!alfamlog($A230,E$50,$C$4:$C$9,COUNT($D$4:$D$9))*K$10</f>
        <v>0</v>
      </c>
      <c r="F230" s="20">
        <f>[1]!alfamlog($A230,F$50,$C$4:$C$9,COUNT($D$4:$D$9))*L$10</f>
        <v>0</v>
      </c>
      <c r="G230" s="20">
        <f>[1]!alfamlog($A230,G$50,$C$4:$C$9,COUNT($D$4:$D$9))*M$10</f>
        <v>0</v>
      </c>
      <c r="H230" s="20">
        <f>[1]!alfamlog($A230,H$50,$C$4:$C$9,COUNT($D$4:$D$9))*N$10</f>
        <v>0</v>
      </c>
      <c r="I230" s="20">
        <f>[1]!alfamlog($A230,I$50,$C$4:$C$9,COUNT($D$4:$D$9))*O$10</f>
        <v>0</v>
      </c>
      <c r="K230" s="37">
        <f>(10^L230-B230)/L$48</f>
        <v>-7.589415207398531E-17</v>
      </c>
      <c r="L230" s="22">
        <f t="shared" si="21"/>
        <v>-3.0499999999999621</v>
      </c>
      <c r="M230" s="22">
        <f t="shared" si="22"/>
        <v>-3.0499999999999621</v>
      </c>
      <c r="N230" s="22">
        <f t="shared" si="23"/>
        <v>-3.0499999999999621</v>
      </c>
      <c r="O230" s="22">
        <f t="shared" si="24"/>
        <v>-3.0499999999999621</v>
      </c>
      <c r="P230" s="22">
        <f t="shared" si="25"/>
        <v>2.0405412621962697</v>
      </c>
      <c r="Q230" s="22">
        <f t="shared" si="26"/>
        <v>2.0405412621962697</v>
      </c>
      <c r="R230" s="22">
        <f t="shared" si="27"/>
        <v>2.0405412621962697</v>
      </c>
      <c r="S230" s="22">
        <f t="shared" si="28"/>
        <v>2.0405412621962697</v>
      </c>
      <c r="T230" s="22"/>
      <c r="U230" s="22"/>
      <c r="V230" s="22"/>
      <c r="AA230" s="32"/>
      <c r="AB230" s="32"/>
      <c r="AC230" s="32"/>
      <c r="AD230" s="32"/>
      <c r="AE230" s="32"/>
      <c r="AF230" s="32"/>
    </row>
    <row r="231" spans="1:32" x14ac:dyDescent="0.25">
      <c r="A231" s="1">
        <f>IF(A230+E$10&gt;1,0,A230+E$10)</f>
        <v>-2.9999999999999618</v>
      </c>
      <c r="B231" s="20">
        <f t="shared" si="20"/>
        <v>1.0000000000000874E-3</v>
      </c>
      <c r="C231" s="20">
        <f>[1]!alfamlog($A231,C$50,$C$4:$C$9,COUNT($D$4:$D$9))*I$10</f>
        <v>1</v>
      </c>
      <c r="D231" s="20">
        <f>[1]!alfamlog($A231,D$50,$C$4:$C$9,COUNT($D$4:$D$9))*J$10</f>
        <v>0</v>
      </c>
      <c r="E231" s="20">
        <f>[1]!alfamlog($A231,E$50,$C$4:$C$9,COUNT($D$4:$D$9))*K$10</f>
        <v>0</v>
      </c>
      <c r="F231" s="20">
        <f>[1]!alfamlog($A231,F$50,$C$4:$C$9,COUNT($D$4:$D$9))*L$10</f>
        <v>0</v>
      </c>
      <c r="G231" s="20">
        <f>[1]!alfamlog($A231,G$50,$C$4:$C$9,COUNT($D$4:$D$9))*M$10</f>
        <v>0</v>
      </c>
      <c r="H231" s="20">
        <f>[1]!alfamlog($A231,H$50,$C$4:$C$9,COUNT($D$4:$D$9))*N$10</f>
        <v>0</v>
      </c>
      <c r="I231" s="20">
        <f>[1]!alfamlog($A231,I$50,$C$4:$C$9,COUNT($D$4:$D$9))*O$10</f>
        <v>0</v>
      </c>
      <c r="K231" s="37">
        <f>(10^L231-B231)/L$48</f>
        <v>-1.0842021724855044E-16</v>
      </c>
      <c r="L231" s="22">
        <f t="shared" si="21"/>
        <v>-2.9999999999999623</v>
      </c>
      <c r="M231" s="22">
        <f t="shared" si="22"/>
        <v>-2.9999999999999623</v>
      </c>
      <c r="N231" s="22">
        <f t="shared" si="23"/>
        <v>-2.9999999999999623</v>
      </c>
      <c r="O231" s="22">
        <f t="shared" si="24"/>
        <v>-2.9999999999999623</v>
      </c>
      <c r="P231" s="22">
        <f t="shared" si="25"/>
        <v>2.0457574905606792</v>
      </c>
      <c r="Q231" s="22">
        <f t="shared" si="26"/>
        <v>2.0457574905606792</v>
      </c>
      <c r="R231" s="22">
        <f t="shared" si="27"/>
        <v>2.0457574905606792</v>
      </c>
      <c r="S231" s="22">
        <f t="shared" si="28"/>
        <v>2.0457574905606792</v>
      </c>
      <c r="T231" s="22"/>
      <c r="U231" s="22"/>
      <c r="V231" s="22"/>
      <c r="AA231" s="32"/>
      <c r="AB231" s="32"/>
      <c r="AC231" s="32"/>
      <c r="AD231" s="32"/>
      <c r="AE231" s="32"/>
      <c r="AF231" s="32"/>
    </row>
    <row r="232" spans="1:32" x14ac:dyDescent="0.25">
      <c r="A232" s="1">
        <f>IF(A231+E$10&gt;1,0,A231+E$10)</f>
        <v>-2.949999999999962</v>
      </c>
      <c r="B232" s="20">
        <f t="shared" si="20"/>
        <v>1.1220184543020608E-3</v>
      </c>
      <c r="C232" s="20">
        <f>[1]!alfamlog($A232,C$50,$C$4:$C$9,COUNT($D$4:$D$9))*I$10</f>
        <v>1</v>
      </c>
      <c r="D232" s="20">
        <f>[1]!alfamlog($A232,D$50,$C$4:$C$9,COUNT($D$4:$D$9))*J$10</f>
        <v>0</v>
      </c>
      <c r="E232" s="20">
        <f>[1]!alfamlog($A232,E$50,$C$4:$C$9,COUNT($D$4:$D$9))*K$10</f>
        <v>0</v>
      </c>
      <c r="F232" s="20">
        <f>[1]!alfamlog($A232,F$50,$C$4:$C$9,COUNT($D$4:$D$9))*L$10</f>
        <v>0</v>
      </c>
      <c r="G232" s="20">
        <f>[1]!alfamlog($A232,G$50,$C$4:$C$9,COUNT($D$4:$D$9))*M$10</f>
        <v>0</v>
      </c>
      <c r="H232" s="20">
        <f>[1]!alfamlog($A232,H$50,$C$4:$C$9,COUNT($D$4:$D$9))*N$10</f>
        <v>0</v>
      </c>
      <c r="I232" s="20">
        <f>[1]!alfamlog($A232,I$50,$C$4:$C$9,COUNT($D$4:$D$9))*O$10</f>
        <v>0</v>
      </c>
      <c r="K232" s="37">
        <f>(10^L232-B232)/L$48</f>
        <v>-8.6736173798840355E-17</v>
      </c>
      <c r="L232" s="22">
        <f t="shared" si="21"/>
        <v>-2.9499999999999624</v>
      </c>
      <c r="M232" s="22">
        <f t="shared" si="22"/>
        <v>-2.9499999999999624</v>
      </c>
      <c r="N232" s="22">
        <f t="shared" si="23"/>
        <v>-2.9499999999999624</v>
      </c>
      <c r="O232" s="22">
        <f t="shared" si="24"/>
        <v>-2.9499999999999624</v>
      </c>
      <c r="P232" s="22">
        <f t="shared" si="25"/>
        <v>2.0516857620601319</v>
      </c>
      <c r="Q232" s="22">
        <f t="shared" si="26"/>
        <v>2.0516857620601319</v>
      </c>
      <c r="R232" s="22">
        <f t="shared" si="27"/>
        <v>2.0516857620601319</v>
      </c>
      <c r="S232" s="22">
        <f t="shared" si="28"/>
        <v>2.0516857620601319</v>
      </c>
      <c r="T232" s="22"/>
      <c r="U232" s="22"/>
      <c r="V232" s="22"/>
      <c r="AA232" s="32"/>
      <c r="AB232" s="32"/>
      <c r="AC232" s="32"/>
      <c r="AD232" s="32"/>
      <c r="AE232" s="32"/>
      <c r="AF232" s="32"/>
    </row>
    <row r="233" spans="1:32" x14ac:dyDescent="0.25">
      <c r="A233" s="1">
        <f>IF(A232+E$10&gt;1,0,A232+E$10)</f>
        <v>-2.8999999999999622</v>
      </c>
      <c r="B233" s="20">
        <f t="shared" si="20"/>
        <v>1.2589254117942759E-3</v>
      </c>
      <c r="C233" s="20">
        <f>[1]!alfamlog($A233,C$50,$C$4:$C$9,COUNT($D$4:$D$9))*I$10</f>
        <v>1</v>
      </c>
      <c r="D233" s="20">
        <f>[1]!alfamlog($A233,D$50,$C$4:$C$9,COUNT($D$4:$D$9))*J$10</f>
        <v>0</v>
      </c>
      <c r="E233" s="20">
        <f>[1]!alfamlog($A233,E$50,$C$4:$C$9,COUNT($D$4:$D$9))*K$10</f>
        <v>0</v>
      </c>
      <c r="F233" s="20">
        <f>[1]!alfamlog($A233,F$50,$C$4:$C$9,COUNT($D$4:$D$9))*L$10</f>
        <v>0</v>
      </c>
      <c r="G233" s="20">
        <f>[1]!alfamlog($A233,G$50,$C$4:$C$9,COUNT($D$4:$D$9))*M$10</f>
        <v>0</v>
      </c>
      <c r="H233" s="20">
        <f>[1]!alfamlog($A233,H$50,$C$4:$C$9,COUNT($D$4:$D$9))*N$10</f>
        <v>0</v>
      </c>
      <c r="I233" s="20">
        <f>[1]!alfamlog($A233,I$50,$C$4:$C$9,COUNT($D$4:$D$9))*O$10</f>
        <v>0</v>
      </c>
      <c r="K233" s="37">
        <f>(10^L233-B233)/L$48</f>
        <v>-1.0842021724855044E-16</v>
      </c>
      <c r="L233" s="22">
        <f t="shared" si="21"/>
        <v>-2.8999999999999626</v>
      </c>
      <c r="M233" s="22">
        <f t="shared" si="22"/>
        <v>-2.8999999999999626</v>
      </c>
      <c r="N233" s="22">
        <f t="shared" si="23"/>
        <v>-2.8999999999999626</v>
      </c>
      <c r="O233" s="22">
        <f t="shared" si="24"/>
        <v>-2.8999999999999626</v>
      </c>
      <c r="P233" s="22">
        <f t="shared" si="25"/>
        <v>2.0584351738826854</v>
      </c>
      <c r="Q233" s="22">
        <f t="shared" si="26"/>
        <v>2.0584351738826854</v>
      </c>
      <c r="R233" s="22">
        <f t="shared" si="27"/>
        <v>2.0584351738826854</v>
      </c>
      <c r="S233" s="22">
        <f t="shared" si="28"/>
        <v>2.0584351738826854</v>
      </c>
      <c r="T233" s="22"/>
      <c r="U233" s="22"/>
      <c r="V233" s="22"/>
      <c r="AA233" s="32"/>
      <c r="AB233" s="32"/>
      <c r="AC233" s="32"/>
      <c r="AD233" s="32"/>
      <c r="AE233" s="32"/>
      <c r="AF233" s="32"/>
    </row>
    <row r="234" spans="1:32" x14ac:dyDescent="0.25">
      <c r="A234" s="1">
        <f>IF(A233+E$10&gt;1,0,A233+E$10)</f>
        <v>-2.8499999999999623</v>
      </c>
      <c r="B234" s="20">
        <f t="shared" si="20"/>
        <v>1.4125375446228756E-3</v>
      </c>
      <c r="C234" s="20">
        <f>[1]!alfamlog($A234,C$50,$C$4:$C$9,COUNT($D$4:$D$9))*I$10</f>
        <v>1</v>
      </c>
      <c r="D234" s="20">
        <f>[1]!alfamlog($A234,D$50,$C$4:$C$9,COUNT($D$4:$D$9))*J$10</f>
        <v>0</v>
      </c>
      <c r="E234" s="20">
        <f>[1]!alfamlog($A234,E$50,$C$4:$C$9,COUNT($D$4:$D$9))*K$10</f>
        <v>0</v>
      </c>
      <c r="F234" s="20">
        <f>[1]!alfamlog($A234,F$50,$C$4:$C$9,COUNT($D$4:$D$9))*L$10</f>
        <v>0</v>
      </c>
      <c r="G234" s="20">
        <f>[1]!alfamlog($A234,G$50,$C$4:$C$9,COUNT($D$4:$D$9))*M$10</f>
        <v>0</v>
      </c>
      <c r="H234" s="20">
        <f>[1]!alfamlog($A234,H$50,$C$4:$C$9,COUNT($D$4:$D$9))*N$10</f>
        <v>0</v>
      </c>
      <c r="I234" s="20">
        <f>[1]!alfamlog($A234,I$50,$C$4:$C$9,COUNT($D$4:$D$9))*O$10</f>
        <v>0</v>
      </c>
      <c r="K234" s="37">
        <f>(10^L234-B234)/L$48</f>
        <v>-1.3010426069826053E-16</v>
      </c>
      <c r="L234" s="22">
        <f t="shared" si="21"/>
        <v>-2.8499999999999628</v>
      </c>
      <c r="M234" s="22">
        <f t="shared" si="22"/>
        <v>-2.8499999999999628</v>
      </c>
      <c r="N234" s="22">
        <f t="shared" si="23"/>
        <v>-2.8499999999999628</v>
      </c>
      <c r="O234" s="22">
        <f t="shared" si="24"/>
        <v>-2.8499999999999628</v>
      </c>
      <c r="P234" s="22">
        <f t="shared" si="25"/>
        <v>2.0661351486757042</v>
      </c>
      <c r="Q234" s="22">
        <f t="shared" si="26"/>
        <v>2.0661351486757042</v>
      </c>
      <c r="R234" s="22">
        <f t="shared" si="27"/>
        <v>2.0661351486757042</v>
      </c>
      <c r="S234" s="22">
        <f t="shared" si="28"/>
        <v>2.0661351486757042</v>
      </c>
      <c r="T234" s="22"/>
      <c r="U234" s="22"/>
      <c r="V234" s="22"/>
      <c r="AA234" s="32"/>
      <c r="AB234" s="32"/>
      <c r="AC234" s="32"/>
      <c r="AD234" s="32"/>
      <c r="AE234" s="32"/>
      <c r="AF234" s="32"/>
    </row>
    <row r="235" spans="1:32" x14ac:dyDescent="0.25">
      <c r="A235" s="1">
        <f>IF(A234+E$10&gt;1,0,A234+E$10)</f>
        <v>-2.7999999999999625</v>
      </c>
      <c r="B235" s="20">
        <f t="shared" si="20"/>
        <v>1.584893192461249E-3</v>
      </c>
      <c r="C235" s="20">
        <f>[1]!alfamlog($A235,C$50,$C$4:$C$9,COUNT($D$4:$D$9))*I$10</f>
        <v>1</v>
      </c>
      <c r="D235" s="20">
        <f>[1]!alfamlog($A235,D$50,$C$4:$C$9,COUNT($D$4:$D$9))*J$10</f>
        <v>0</v>
      </c>
      <c r="E235" s="20">
        <f>[1]!alfamlog($A235,E$50,$C$4:$C$9,COUNT($D$4:$D$9))*K$10</f>
        <v>0</v>
      </c>
      <c r="F235" s="20">
        <f>[1]!alfamlog($A235,F$50,$C$4:$C$9,COUNT($D$4:$D$9))*L$10</f>
        <v>0</v>
      </c>
      <c r="G235" s="20">
        <f>[1]!alfamlog($A235,G$50,$C$4:$C$9,COUNT($D$4:$D$9))*M$10</f>
        <v>0</v>
      </c>
      <c r="H235" s="20">
        <f>[1]!alfamlog($A235,H$50,$C$4:$C$9,COUNT($D$4:$D$9))*N$10</f>
        <v>0</v>
      </c>
      <c r="I235" s="20">
        <f>[1]!alfamlog($A235,I$50,$C$4:$C$9,COUNT($D$4:$D$9))*O$10</f>
        <v>0</v>
      </c>
      <c r="K235" s="37">
        <f>(10^L235-B235)/L$48</f>
        <v>-1.5178830414797062E-16</v>
      </c>
      <c r="L235" s="22">
        <f t="shared" si="21"/>
        <v>-2.799999999999963</v>
      </c>
      <c r="M235" s="22">
        <f t="shared" si="22"/>
        <v>-2.799999999999963</v>
      </c>
      <c r="N235" s="22">
        <f t="shared" si="23"/>
        <v>-2.799999999999963</v>
      </c>
      <c r="O235" s="22">
        <f t="shared" si="24"/>
        <v>-2.799999999999963</v>
      </c>
      <c r="P235" s="22">
        <f t="shared" si="25"/>
        <v>2.0749403674326219</v>
      </c>
      <c r="Q235" s="22">
        <f t="shared" si="26"/>
        <v>2.0749403674326219</v>
      </c>
      <c r="R235" s="22">
        <f t="shared" si="27"/>
        <v>2.0749403674326219</v>
      </c>
      <c r="S235" s="22">
        <f t="shared" si="28"/>
        <v>2.0749403674326219</v>
      </c>
      <c r="T235" s="22"/>
      <c r="U235" s="22"/>
      <c r="V235" s="22"/>
      <c r="AA235" s="32"/>
      <c r="AB235" s="32"/>
      <c r="AC235" s="32"/>
      <c r="AD235" s="32"/>
      <c r="AE235" s="32"/>
      <c r="AF235" s="32"/>
    </row>
    <row r="236" spans="1:32" x14ac:dyDescent="0.25">
      <c r="A236" s="1">
        <f>IF(A235+E$10&gt;1,0,A235+E$10)</f>
        <v>-2.7499999999999627</v>
      </c>
      <c r="B236" s="20">
        <f t="shared" si="20"/>
        <v>1.7782794100390739E-3</v>
      </c>
      <c r="C236" s="20">
        <f>[1]!alfamlog($A236,C$50,$C$4:$C$9,COUNT($D$4:$D$9))*I$10</f>
        <v>1</v>
      </c>
      <c r="D236" s="20">
        <f>[1]!alfamlog($A236,D$50,$C$4:$C$9,COUNT($D$4:$D$9))*J$10</f>
        <v>0</v>
      </c>
      <c r="E236" s="20">
        <f>[1]!alfamlog($A236,E$50,$C$4:$C$9,COUNT($D$4:$D$9))*K$10</f>
        <v>0</v>
      </c>
      <c r="F236" s="20">
        <f>[1]!alfamlog($A236,F$50,$C$4:$C$9,COUNT($D$4:$D$9))*L$10</f>
        <v>0</v>
      </c>
      <c r="G236" s="20">
        <f>[1]!alfamlog($A236,G$50,$C$4:$C$9,COUNT($D$4:$D$9))*M$10</f>
        <v>0</v>
      </c>
      <c r="H236" s="20">
        <f>[1]!alfamlog($A236,H$50,$C$4:$C$9,COUNT($D$4:$D$9))*N$10</f>
        <v>0</v>
      </c>
      <c r="I236" s="20">
        <f>[1]!alfamlog($A236,I$50,$C$4:$C$9,COUNT($D$4:$D$9))*O$10</f>
        <v>0</v>
      </c>
      <c r="K236" s="37">
        <f>(10^L236-B236)/L$48</f>
        <v>-1.7347234759768071E-16</v>
      </c>
      <c r="L236" s="22">
        <f t="shared" si="21"/>
        <v>-2.7499999999999631</v>
      </c>
      <c r="M236" s="22">
        <f t="shared" si="22"/>
        <v>-2.7499999999999631</v>
      </c>
      <c r="N236" s="22">
        <f t="shared" si="23"/>
        <v>-2.7499999999999631</v>
      </c>
      <c r="O236" s="22">
        <f t="shared" si="24"/>
        <v>-2.7499999999999631</v>
      </c>
      <c r="P236" s="22">
        <f t="shared" si="25"/>
        <v>2.085037286531596</v>
      </c>
      <c r="Q236" s="22">
        <f t="shared" si="26"/>
        <v>2.085037286531596</v>
      </c>
      <c r="R236" s="22">
        <f t="shared" si="27"/>
        <v>2.085037286531596</v>
      </c>
      <c r="S236" s="22">
        <f t="shared" si="28"/>
        <v>2.085037286531596</v>
      </c>
      <c r="T236" s="22"/>
      <c r="U236" s="22"/>
      <c r="V236" s="22"/>
      <c r="AA236" s="32"/>
      <c r="AB236" s="32"/>
      <c r="AC236" s="32"/>
      <c r="AD236" s="32"/>
      <c r="AE236" s="32"/>
      <c r="AF236" s="32"/>
    </row>
    <row r="237" spans="1:32" x14ac:dyDescent="0.25">
      <c r="A237" s="1">
        <f>IF(A236+E$10&gt;1,0,A236+E$10)</f>
        <v>-2.6999999999999629</v>
      </c>
      <c r="B237" s="20">
        <f t="shared" si="20"/>
        <v>1.9952623149690498E-3</v>
      </c>
      <c r="C237" s="20">
        <f>[1]!alfamlog($A237,C$50,$C$4:$C$9,COUNT($D$4:$D$9))*I$10</f>
        <v>1</v>
      </c>
      <c r="D237" s="20">
        <f>[1]!alfamlog($A237,D$50,$C$4:$C$9,COUNT($D$4:$D$9))*J$10</f>
        <v>0</v>
      </c>
      <c r="E237" s="20">
        <f>[1]!alfamlog($A237,E$50,$C$4:$C$9,COUNT($D$4:$D$9))*K$10</f>
        <v>0</v>
      </c>
      <c r="F237" s="20">
        <f>[1]!alfamlog($A237,F$50,$C$4:$C$9,COUNT($D$4:$D$9))*L$10</f>
        <v>0</v>
      </c>
      <c r="G237" s="20">
        <f>[1]!alfamlog($A237,G$50,$C$4:$C$9,COUNT($D$4:$D$9))*M$10</f>
        <v>0</v>
      </c>
      <c r="H237" s="20">
        <f>[1]!alfamlog($A237,H$50,$C$4:$C$9,COUNT($D$4:$D$9))*N$10</f>
        <v>0</v>
      </c>
      <c r="I237" s="20">
        <f>[1]!alfamlog($A237,I$50,$C$4:$C$9,COUNT($D$4:$D$9))*O$10</f>
        <v>0</v>
      </c>
      <c r="K237" s="37">
        <f>(10^L237-B237)/L$48</f>
        <v>0</v>
      </c>
      <c r="L237" s="22">
        <f t="shared" si="21"/>
        <v>-2.6999999999999629</v>
      </c>
      <c r="M237" s="22">
        <f t="shared" si="22"/>
        <v>-2.6999999999999629</v>
      </c>
      <c r="N237" s="22">
        <f t="shared" si="23"/>
        <v>-2.6999999999999629</v>
      </c>
      <c r="O237" s="22">
        <f t="shared" si="24"/>
        <v>-2.6999999999999629</v>
      </c>
      <c r="P237" s="22">
        <f t="shared" si="25"/>
        <v>2.0966528953262138</v>
      </c>
      <c r="Q237" s="22">
        <f t="shared" si="26"/>
        <v>2.0966528953262138</v>
      </c>
      <c r="R237" s="22">
        <f t="shared" si="27"/>
        <v>2.0966528953262138</v>
      </c>
      <c r="S237" s="22">
        <f t="shared" si="28"/>
        <v>2.0966528953262138</v>
      </c>
      <c r="T237" s="22"/>
      <c r="U237" s="22"/>
      <c r="V237" s="22"/>
      <c r="AA237" s="32"/>
      <c r="AB237" s="32"/>
      <c r="AC237" s="32"/>
      <c r="AD237" s="32"/>
      <c r="AE237" s="32"/>
      <c r="AF237" s="32"/>
    </row>
    <row r="238" spans="1:32" x14ac:dyDescent="0.25">
      <c r="A238" s="1">
        <f>IF(A237+E$10&gt;1,0,A237+E$10)</f>
        <v>-2.6499999999999631</v>
      </c>
      <c r="B238" s="20">
        <f t="shared" si="20"/>
        <v>2.2387211385685294E-3</v>
      </c>
      <c r="C238" s="20">
        <f>[1]!alfamlog($A238,C$50,$C$4:$C$9,COUNT($D$4:$D$9))*I$10</f>
        <v>1</v>
      </c>
      <c r="D238" s="20">
        <f>[1]!alfamlog($A238,D$50,$C$4:$C$9,COUNT($D$4:$D$9))*J$10</f>
        <v>0</v>
      </c>
      <c r="E238" s="20">
        <f>[1]!alfamlog($A238,E$50,$C$4:$C$9,COUNT($D$4:$D$9))*K$10</f>
        <v>0</v>
      </c>
      <c r="F238" s="20">
        <f>[1]!alfamlog($A238,F$50,$C$4:$C$9,COUNT($D$4:$D$9))*L$10</f>
        <v>0</v>
      </c>
      <c r="G238" s="20">
        <f>[1]!alfamlog($A238,G$50,$C$4:$C$9,COUNT($D$4:$D$9))*M$10</f>
        <v>0</v>
      </c>
      <c r="H238" s="20">
        <f>[1]!alfamlog($A238,H$50,$C$4:$C$9,COUNT($D$4:$D$9))*N$10</f>
        <v>0</v>
      </c>
      <c r="I238" s="20">
        <f>[1]!alfamlog($A238,I$50,$C$4:$C$9,COUNT($D$4:$D$9))*O$10</f>
        <v>0</v>
      </c>
      <c r="K238" s="37">
        <f>(10^L238-B238)/L$48</f>
        <v>0</v>
      </c>
      <c r="L238" s="22">
        <f t="shared" si="21"/>
        <v>-2.6499999999999631</v>
      </c>
      <c r="M238" s="22">
        <f t="shared" si="22"/>
        <v>-2.6499999999999631</v>
      </c>
      <c r="N238" s="22">
        <f t="shared" si="23"/>
        <v>-2.6499999999999631</v>
      </c>
      <c r="O238" s="22">
        <f t="shared" si="24"/>
        <v>-2.6499999999999631</v>
      </c>
      <c r="P238" s="22">
        <f t="shared" si="25"/>
        <v>2.1100667121564776</v>
      </c>
      <c r="Q238" s="22">
        <f t="shared" si="26"/>
        <v>2.1100667121564776</v>
      </c>
      <c r="R238" s="22">
        <f t="shared" si="27"/>
        <v>2.1100667121564776</v>
      </c>
      <c r="S238" s="22">
        <f t="shared" si="28"/>
        <v>2.1100667121564776</v>
      </c>
      <c r="T238" s="22"/>
      <c r="U238" s="22"/>
      <c r="V238" s="22"/>
      <c r="AA238" s="32"/>
      <c r="AB238" s="32"/>
      <c r="AC238" s="32"/>
      <c r="AD238" s="32"/>
      <c r="AE238" s="32"/>
      <c r="AF238" s="32"/>
    </row>
    <row r="239" spans="1:32" x14ac:dyDescent="0.25">
      <c r="A239" s="1">
        <f>IF(A238+E$10&gt;1,0,A238+E$10)</f>
        <v>-2.5999999999999632</v>
      </c>
      <c r="B239" s="20">
        <f t="shared" si="20"/>
        <v>2.5118864315097919E-3</v>
      </c>
      <c r="C239" s="20">
        <f>[1]!alfamlog($A239,C$50,$C$4:$C$9,COUNT($D$4:$D$9))*I$10</f>
        <v>1</v>
      </c>
      <c r="D239" s="20">
        <f>[1]!alfamlog($A239,D$50,$C$4:$C$9,COUNT($D$4:$D$9))*J$10</f>
        <v>0</v>
      </c>
      <c r="E239" s="20">
        <f>[1]!alfamlog($A239,E$50,$C$4:$C$9,COUNT($D$4:$D$9))*K$10</f>
        <v>0</v>
      </c>
      <c r="F239" s="20">
        <f>[1]!alfamlog($A239,F$50,$C$4:$C$9,COUNT($D$4:$D$9))*L$10</f>
        <v>0</v>
      </c>
      <c r="G239" s="20">
        <f>[1]!alfamlog($A239,G$50,$C$4:$C$9,COUNT($D$4:$D$9))*M$10</f>
        <v>0</v>
      </c>
      <c r="H239" s="20">
        <f>[1]!alfamlog($A239,H$50,$C$4:$C$9,COUNT($D$4:$D$9))*N$10</f>
        <v>0</v>
      </c>
      <c r="I239" s="20">
        <f>[1]!alfamlog($A239,I$50,$C$4:$C$9,COUNT($D$4:$D$9))*O$10</f>
        <v>0</v>
      </c>
      <c r="K239" s="37">
        <f>(10^L239-B239)/L$48</f>
        <v>0</v>
      </c>
      <c r="L239" s="22">
        <f t="shared" si="21"/>
        <v>-2.5999999999999632</v>
      </c>
      <c r="M239" s="22">
        <f t="shared" si="22"/>
        <v>-2.5999999999999632</v>
      </c>
      <c r="N239" s="22">
        <f t="shared" si="23"/>
        <v>-2.5999999999999632</v>
      </c>
      <c r="O239" s="22">
        <f t="shared" si="24"/>
        <v>-2.5999999999999632</v>
      </c>
      <c r="P239" s="22">
        <f t="shared" si="25"/>
        <v>2.1256275774918274</v>
      </c>
      <c r="Q239" s="22">
        <f t="shared" si="26"/>
        <v>2.1256275774918274</v>
      </c>
      <c r="R239" s="22">
        <f t="shared" si="27"/>
        <v>2.1256275774918274</v>
      </c>
      <c r="S239" s="22">
        <f t="shared" si="28"/>
        <v>2.1256275774918274</v>
      </c>
      <c r="T239" s="22"/>
      <c r="U239" s="22"/>
      <c r="V239" s="22"/>
      <c r="AA239" s="32"/>
      <c r="AB239" s="32"/>
      <c r="AC239" s="32"/>
      <c r="AD239" s="32"/>
      <c r="AE239" s="32"/>
      <c r="AF239" s="32"/>
    </row>
    <row r="240" spans="1:32" x14ac:dyDescent="0.25">
      <c r="A240" s="1">
        <f>IF(A239+E$10&gt;1,0,A239+E$10)</f>
        <v>-2.5499999999999634</v>
      </c>
      <c r="B240" s="20">
        <f t="shared" si="20"/>
        <v>2.8183829312646903E-3</v>
      </c>
      <c r="C240" s="20">
        <f>[1]!alfamlog($A240,C$50,$C$4:$C$9,COUNT($D$4:$D$9))*I$10</f>
        <v>1</v>
      </c>
      <c r="D240" s="20">
        <f>[1]!alfamlog($A240,D$50,$C$4:$C$9,COUNT($D$4:$D$9))*J$10</f>
        <v>0</v>
      </c>
      <c r="E240" s="20">
        <f>[1]!alfamlog($A240,E$50,$C$4:$C$9,COUNT($D$4:$D$9))*K$10</f>
        <v>0</v>
      </c>
      <c r="F240" s="20">
        <f>[1]!alfamlog($A240,F$50,$C$4:$C$9,COUNT($D$4:$D$9))*L$10</f>
        <v>0</v>
      </c>
      <c r="G240" s="20">
        <f>[1]!alfamlog($A240,G$50,$C$4:$C$9,COUNT($D$4:$D$9))*M$10</f>
        <v>0</v>
      </c>
      <c r="H240" s="20">
        <f>[1]!alfamlog($A240,H$50,$C$4:$C$9,COUNT($D$4:$D$9))*N$10</f>
        <v>0</v>
      </c>
      <c r="I240" s="20">
        <f>[1]!alfamlog($A240,I$50,$C$4:$C$9,COUNT($D$4:$D$9))*O$10</f>
        <v>0</v>
      </c>
      <c r="K240" s="37">
        <f>(10^L240-B240)/L$48</f>
        <v>0</v>
      </c>
      <c r="L240" s="22">
        <f t="shared" si="21"/>
        <v>-2.5499999999999634</v>
      </c>
      <c r="M240" s="22">
        <f t="shared" si="22"/>
        <v>-2.5499999999999634</v>
      </c>
      <c r="N240" s="22">
        <f t="shared" si="23"/>
        <v>-2.5499999999999634</v>
      </c>
      <c r="O240" s="22">
        <f t="shared" si="24"/>
        <v>-2.5499999999999634</v>
      </c>
      <c r="P240" s="22">
        <f t="shared" si="25"/>
        <v>2.1437777556244404</v>
      </c>
      <c r="Q240" s="22">
        <f t="shared" si="26"/>
        <v>2.1437777556244404</v>
      </c>
      <c r="R240" s="22">
        <f t="shared" si="27"/>
        <v>2.1437777556244404</v>
      </c>
      <c r="S240" s="22">
        <f t="shared" si="28"/>
        <v>2.1437777556244404</v>
      </c>
      <c r="T240" s="22"/>
      <c r="U240" s="22"/>
      <c r="V240" s="22"/>
      <c r="AA240" s="32"/>
      <c r="AB240" s="32"/>
      <c r="AC240" s="32"/>
      <c r="AD240" s="32"/>
      <c r="AE240" s="32"/>
      <c r="AF240" s="32"/>
    </row>
    <row r="241" spans="1:32" x14ac:dyDescent="0.25">
      <c r="A241" s="1">
        <f>IF(A240+E$10&gt;1,0,A240+E$10)</f>
        <v>-2.4999999999999636</v>
      </c>
      <c r="B241" s="20">
        <f t="shared" si="20"/>
        <v>3.1622776601686426E-3</v>
      </c>
      <c r="C241" s="20">
        <f>[1]!alfamlog($A241,C$50,$C$4:$C$9,COUNT($D$4:$D$9))*I$10</f>
        <v>1</v>
      </c>
      <c r="D241" s="20">
        <f>[1]!alfamlog($A241,D$50,$C$4:$C$9,COUNT($D$4:$D$9))*J$10</f>
        <v>0</v>
      </c>
      <c r="E241" s="20">
        <f>[1]!alfamlog($A241,E$50,$C$4:$C$9,COUNT($D$4:$D$9))*K$10</f>
        <v>0</v>
      </c>
      <c r="F241" s="20">
        <f>[1]!alfamlog($A241,F$50,$C$4:$C$9,COUNT($D$4:$D$9))*L$10</f>
        <v>0</v>
      </c>
      <c r="G241" s="20">
        <f>[1]!alfamlog($A241,G$50,$C$4:$C$9,COUNT($D$4:$D$9))*M$10</f>
        <v>0</v>
      </c>
      <c r="H241" s="20">
        <f>[1]!alfamlog($A241,H$50,$C$4:$C$9,COUNT($D$4:$D$9))*N$10</f>
        <v>0</v>
      </c>
      <c r="I241" s="20">
        <f>[1]!alfamlog($A241,I$50,$C$4:$C$9,COUNT($D$4:$D$9))*O$10</f>
        <v>0</v>
      </c>
      <c r="K241" s="37">
        <f>(10^L241-B241)/L$48</f>
        <v>-2.6020852139652106E-16</v>
      </c>
      <c r="L241" s="22">
        <f t="shared" si="21"/>
        <v>-2.499999999999964</v>
      </c>
      <c r="M241" s="22">
        <f t="shared" si="22"/>
        <v>-2.499999999999964</v>
      </c>
      <c r="N241" s="22">
        <f t="shared" si="23"/>
        <v>-2.499999999999964</v>
      </c>
      <c r="O241" s="22">
        <f t="shared" si="24"/>
        <v>-2.499999999999964</v>
      </c>
      <c r="P241" s="22">
        <f t="shared" si="25"/>
        <v>2.1650885386267862</v>
      </c>
      <c r="Q241" s="22">
        <f t="shared" si="26"/>
        <v>2.1650885386267862</v>
      </c>
      <c r="R241" s="22">
        <f t="shared" si="27"/>
        <v>2.1650885386267862</v>
      </c>
      <c r="S241" s="22">
        <f t="shared" si="28"/>
        <v>2.1650885386267862</v>
      </c>
      <c r="T241" s="22"/>
      <c r="U241" s="22"/>
      <c r="V241" s="22"/>
      <c r="AA241" s="32"/>
      <c r="AB241" s="32"/>
      <c r="AC241" s="32"/>
      <c r="AD241" s="32"/>
      <c r="AE241" s="32"/>
      <c r="AF241" s="32"/>
    </row>
    <row r="242" spans="1:32" x14ac:dyDescent="0.25">
      <c r="A242" s="1">
        <f>IF(A241+E$10&gt;1,0,A241+E$10)</f>
        <v>-2.4499999999999638</v>
      </c>
      <c r="B242" s="20">
        <f t="shared" si="20"/>
        <v>3.548133892336049E-3</v>
      </c>
      <c r="C242" s="20">
        <f>[1]!alfamlog($A242,C$50,$C$4:$C$9,COUNT($D$4:$D$9))*I$10</f>
        <v>1</v>
      </c>
      <c r="D242" s="20">
        <f>[1]!alfamlog($A242,D$50,$C$4:$C$9,COUNT($D$4:$D$9))*J$10</f>
        <v>0</v>
      </c>
      <c r="E242" s="20">
        <f>[1]!alfamlog($A242,E$50,$C$4:$C$9,COUNT($D$4:$D$9))*K$10</f>
        <v>0</v>
      </c>
      <c r="F242" s="20">
        <f>[1]!alfamlog($A242,F$50,$C$4:$C$9,COUNT($D$4:$D$9))*L$10</f>
        <v>0</v>
      </c>
      <c r="G242" s="20">
        <f>[1]!alfamlog($A242,G$50,$C$4:$C$9,COUNT($D$4:$D$9))*M$10</f>
        <v>0</v>
      </c>
      <c r="H242" s="20">
        <f>[1]!alfamlog($A242,H$50,$C$4:$C$9,COUNT($D$4:$D$9))*N$10</f>
        <v>0</v>
      </c>
      <c r="I242" s="20">
        <f>[1]!alfamlog($A242,I$50,$C$4:$C$9,COUNT($D$4:$D$9))*O$10</f>
        <v>0</v>
      </c>
      <c r="K242" s="37">
        <f>(10^L242-B242)/L$48</f>
        <v>0</v>
      </c>
      <c r="L242" s="22">
        <f t="shared" si="21"/>
        <v>-2.4499999999999638</v>
      </c>
      <c r="M242" s="22">
        <f t="shared" si="22"/>
        <v>-2.4499999999999638</v>
      </c>
      <c r="N242" s="22">
        <f t="shared" si="23"/>
        <v>-2.4499999999999638</v>
      </c>
      <c r="O242" s="22">
        <f t="shared" si="24"/>
        <v>-2.4499999999999638</v>
      </c>
      <c r="P242" s="22">
        <f t="shared" si="25"/>
        <v>2.1903146538847618</v>
      </c>
      <c r="Q242" s="22">
        <f t="shared" si="26"/>
        <v>2.1903146538847618</v>
      </c>
      <c r="R242" s="22">
        <f t="shared" si="27"/>
        <v>2.1903146538847618</v>
      </c>
      <c r="S242" s="22">
        <f t="shared" si="28"/>
        <v>2.1903146538847618</v>
      </c>
      <c r="T242" s="22"/>
      <c r="U242" s="22"/>
      <c r="V242" s="22"/>
      <c r="AA242" s="32"/>
      <c r="AB242" s="32"/>
      <c r="AC242" s="32"/>
      <c r="AD242" s="32"/>
      <c r="AE242" s="32"/>
      <c r="AF242" s="32"/>
    </row>
    <row r="243" spans="1:32" x14ac:dyDescent="0.25">
      <c r="A243" s="1">
        <f>IF(A242+E$10&gt;1,0,A242+E$10)</f>
        <v>-2.3999999999999639</v>
      </c>
      <c r="B243" s="20">
        <f t="shared" ref="B243:B306" si="29">10^A243</f>
        <v>3.9810717055353004E-3</v>
      </c>
      <c r="C243" s="20">
        <f>[1]!alfamlog($A243,C$50,$C$4:$C$9,COUNT($D$4:$D$9))*I$10</f>
        <v>1</v>
      </c>
      <c r="D243" s="20">
        <f>[1]!alfamlog($A243,D$50,$C$4:$C$9,COUNT($D$4:$D$9))*J$10</f>
        <v>0</v>
      </c>
      <c r="E243" s="20">
        <f>[1]!alfamlog($A243,E$50,$C$4:$C$9,COUNT($D$4:$D$9))*K$10</f>
        <v>0</v>
      </c>
      <c r="F243" s="20">
        <f>[1]!alfamlog($A243,F$50,$C$4:$C$9,COUNT($D$4:$D$9))*L$10</f>
        <v>0</v>
      </c>
      <c r="G243" s="20">
        <f>[1]!alfamlog($A243,G$50,$C$4:$C$9,COUNT($D$4:$D$9))*M$10</f>
        <v>0</v>
      </c>
      <c r="H243" s="20">
        <f>[1]!alfamlog($A243,H$50,$C$4:$C$9,COUNT($D$4:$D$9))*N$10</f>
        <v>0</v>
      </c>
      <c r="I243" s="20">
        <f>[1]!alfamlog($A243,I$50,$C$4:$C$9,COUNT($D$4:$D$9))*O$10</f>
        <v>0</v>
      </c>
      <c r="K243" s="37">
        <f>(10^L243-B243)/L$48</f>
        <v>-3.4694469519536142E-16</v>
      </c>
      <c r="L243" s="22">
        <f t="shared" si="21"/>
        <v>-2.3999999999999644</v>
      </c>
      <c r="M243" s="22">
        <f t="shared" si="22"/>
        <v>-2.3999999999999644</v>
      </c>
      <c r="N243" s="22">
        <f t="shared" si="23"/>
        <v>-2.3999999999999644</v>
      </c>
      <c r="O243" s="22">
        <f t="shared" si="24"/>
        <v>-2.3999999999999644</v>
      </c>
      <c r="P243" s="22">
        <f t="shared" si="25"/>
        <v>2.2204808305419319</v>
      </c>
      <c r="Q243" s="22">
        <f t="shared" si="26"/>
        <v>2.2204808305419319</v>
      </c>
      <c r="R243" s="22">
        <f t="shared" si="27"/>
        <v>2.2204808305419319</v>
      </c>
      <c r="S243" s="22">
        <f t="shared" si="28"/>
        <v>2.2204808305419319</v>
      </c>
      <c r="T243" s="22"/>
      <c r="U243" s="22"/>
      <c r="V243" s="22"/>
    </row>
    <row r="244" spans="1:32" x14ac:dyDescent="0.25">
      <c r="A244" s="1">
        <f>IF(A243+E$10&gt;1,0,A243+E$10)</f>
        <v>-2.3499999999999641</v>
      </c>
      <c r="B244" s="20">
        <f t="shared" si="29"/>
        <v>4.4668359215099974E-3</v>
      </c>
      <c r="C244" s="20">
        <f>[1]!alfamlog($A244,C$50,$C$4:$C$9,COUNT($D$4:$D$9))*I$10</f>
        <v>1</v>
      </c>
      <c r="D244" s="20">
        <f>[1]!alfamlog($A244,D$50,$C$4:$C$9,COUNT($D$4:$D$9))*J$10</f>
        <v>0</v>
      </c>
      <c r="E244" s="20">
        <f>[1]!alfamlog($A244,E$50,$C$4:$C$9,COUNT($D$4:$D$9))*K$10</f>
        <v>0</v>
      </c>
      <c r="F244" s="20">
        <f>[1]!alfamlog($A244,F$50,$C$4:$C$9,COUNT($D$4:$D$9))*L$10</f>
        <v>0</v>
      </c>
      <c r="G244" s="20">
        <f>[1]!alfamlog($A244,G$50,$C$4:$C$9,COUNT($D$4:$D$9))*M$10</f>
        <v>0</v>
      </c>
      <c r="H244" s="20">
        <f>[1]!alfamlog($A244,H$50,$C$4:$C$9,COUNT($D$4:$D$9))*N$10</f>
        <v>0</v>
      </c>
      <c r="I244" s="20">
        <f>[1]!alfamlog($A244,I$50,$C$4:$C$9,COUNT($D$4:$D$9))*O$10</f>
        <v>0</v>
      </c>
      <c r="K244" s="37">
        <f>(10^L244-B244)/L$48</f>
        <v>-4.3368086899420177E-16</v>
      </c>
      <c r="L244" s="22">
        <f t="shared" ref="L244:L307" si="30">LOG(SUMPRODUCT($D244:$I244,$D$50:$I$50)*L$48+$B244)*$T$8</f>
        <v>-2.3499999999999646</v>
      </c>
      <c r="M244" s="22">
        <f t="shared" ref="M244:M307" si="31">LOG(SUMPRODUCT($D244:$I244,$D$50:$I$50)*M$48+$B244)*$T$9</f>
        <v>-2.3499999999999646</v>
      </c>
      <c r="N244" s="22">
        <f t="shared" ref="N244:N307" si="32">LOG(SUMPRODUCT($D244:$I244,$D$50:$I$50)*N$48+$B244)*$T$10</f>
        <v>-2.3499999999999646</v>
      </c>
      <c r="O244" s="22">
        <f t="shared" ref="O244:O307" si="33">LOG(SUMPRODUCT($D244:$I244,$D$50:$I$50)*O$48+$B244)*$T$11</f>
        <v>-2.3499999999999646</v>
      </c>
      <c r="P244" s="22">
        <f t="shared" ref="P244:P307" si="34">-LOG(ABS(P$48-10^L244))*$T$8</f>
        <v>2.2570264511799802</v>
      </c>
      <c r="Q244" s="22">
        <f t="shared" ref="Q244:Q307" si="35">-LOG(ABS(Q$48-10^M244))*$T$9</f>
        <v>2.2570264511799802</v>
      </c>
      <c r="R244" s="22">
        <f t="shared" ref="R244:R307" si="36">-LOG(ABS(R$48-10^N244))*$T$10</f>
        <v>2.2570264511799802</v>
      </c>
      <c r="S244" s="22">
        <f t="shared" ref="S244:S307" si="37">-LOG(ABS(S$48-10^O244))*$T$11</f>
        <v>2.2570264511799802</v>
      </c>
      <c r="T244" s="22"/>
      <c r="U244" s="22"/>
      <c r="V244" s="22"/>
    </row>
    <row r="245" spans="1:32" x14ac:dyDescent="0.25">
      <c r="A245" s="1">
        <f>IF(A244+E$10&gt;1,0,A244+E$10)</f>
        <v>-2.2999999999999643</v>
      </c>
      <c r="B245" s="20">
        <f t="shared" si="29"/>
        <v>5.0118723362731314E-3</v>
      </c>
      <c r="C245" s="20">
        <f>[1]!alfamlog($A245,C$50,$C$4:$C$9,COUNT($D$4:$D$9))*I$10</f>
        <v>1</v>
      </c>
      <c r="D245" s="20">
        <f>[1]!alfamlog($A245,D$50,$C$4:$C$9,COUNT($D$4:$D$9))*J$10</f>
        <v>0</v>
      </c>
      <c r="E245" s="20">
        <f>[1]!alfamlog($A245,E$50,$C$4:$C$9,COUNT($D$4:$D$9))*K$10</f>
        <v>0</v>
      </c>
      <c r="F245" s="20">
        <f>[1]!alfamlog($A245,F$50,$C$4:$C$9,COUNT($D$4:$D$9))*L$10</f>
        <v>0</v>
      </c>
      <c r="G245" s="20">
        <f>[1]!alfamlog($A245,G$50,$C$4:$C$9,COUNT($D$4:$D$9))*M$10</f>
        <v>0</v>
      </c>
      <c r="H245" s="20">
        <f>[1]!alfamlog($A245,H$50,$C$4:$C$9,COUNT($D$4:$D$9))*N$10</f>
        <v>0</v>
      </c>
      <c r="I245" s="20">
        <f>[1]!alfamlog($A245,I$50,$C$4:$C$9,COUNT($D$4:$D$9))*O$10</f>
        <v>0</v>
      </c>
      <c r="K245" s="37">
        <f>(10^L245-B245)/L$48</f>
        <v>-4.3368086899420177E-16</v>
      </c>
      <c r="L245" s="22">
        <f t="shared" si="30"/>
        <v>-2.2999999999999647</v>
      </c>
      <c r="M245" s="22">
        <f t="shared" si="31"/>
        <v>-2.2999999999999647</v>
      </c>
      <c r="N245" s="22">
        <f t="shared" si="32"/>
        <v>-2.2999999999999647</v>
      </c>
      <c r="O245" s="22">
        <f t="shared" si="33"/>
        <v>-2.2999999999999647</v>
      </c>
      <c r="P245" s="22">
        <f t="shared" si="34"/>
        <v>2.3020624399283354</v>
      </c>
      <c r="Q245" s="22">
        <f t="shared" si="35"/>
        <v>2.3020624399283354</v>
      </c>
      <c r="R245" s="22">
        <f t="shared" si="36"/>
        <v>2.3020624399283354</v>
      </c>
      <c r="S245" s="22">
        <f t="shared" si="37"/>
        <v>2.3020624399283354</v>
      </c>
      <c r="T245" s="22"/>
      <c r="U245" s="22"/>
      <c r="V245" s="22"/>
    </row>
    <row r="246" spans="1:32" x14ac:dyDescent="0.25">
      <c r="A246" s="1">
        <f>IF(A245+E$10&gt;1,0,A245+E$10)</f>
        <v>-2.2499999999999645</v>
      </c>
      <c r="B246" s="20">
        <f t="shared" si="29"/>
        <v>5.6234132519039463E-3</v>
      </c>
      <c r="C246" s="20">
        <f>[1]!alfamlog($A246,C$50,$C$4:$C$9,COUNT($D$4:$D$9))*I$10</f>
        <v>1</v>
      </c>
      <c r="D246" s="20">
        <f>[1]!alfamlog($A246,D$50,$C$4:$C$9,COUNT($D$4:$D$9))*J$10</f>
        <v>0</v>
      </c>
      <c r="E246" s="20">
        <f>[1]!alfamlog($A246,E$50,$C$4:$C$9,COUNT($D$4:$D$9))*K$10</f>
        <v>0</v>
      </c>
      <c r="F246" s="20">
        <f>[1]!alfamlog($A246,F$50,$C$4:$C$9,COUNT($D$4:$D$9))*L$10</f>
        <v>0</v>
      </c>
      <c r="G246" s="20">
        <f>[1]!alfamlog($A246,G$50,$C$4:$C$9,COUNT($D$4:$D$9))*M$10</f>
        <v>0</v>
      </c>
      <c r="H246" s="20">
        <f>[1]!alfamlog($A246,H$50,$C$4:$C$9,COUNT($D$4:$D$9))*N$10</f>
        <v>0</v>
      </c>
      <c r="I246" s="20">
        <f>[1]!alfamlog($A246,I$50,$C$4:$C$9,COUNT($D$4:$D$9))*O$10</f>
        <v>0</v>
      </c>
      <c r="K246" s="37">
        <f>(10^L246-B246)/L$48</f>
        <v>-5.2041704279304213E-16</v>
      </c>
      <c r="L246" s="22">
        <f t="shared" si="30"/>
        <v>-2.2499999999999649</v>
      </c>
      <c r="M246" s="22">
        <f t="shared" si="31"/>
        <v>-2.2499999999999649</v>
      </c>
      <c r="N246" s="22">
        <f t="shared" si="32"/>
        <v>-2.2499999999999649</v>
      </c>
      <c r="O246" s="22">
        <f t="shared" si="33"/>
        <v>-2.2499999999999649</v>
      </c>
      <c r="P246" s="22">
        <f t="shared" si="34"/>
        <v>2.3588644589830641</v>
      </c>
      <c r="Q246" s="22">
        <f t="shared" si="35"/>
        <v>2.3588644589830641</v>
      </c>
      <c r="R246" s="22">
        <f t="shared" si="36"/>
        <v>2.3588644589830641</v>
      </c>
      <c r="S246" s="22">
        <f t="shared" si="37"/>
        <v>2.3588644589830641</v>
      </c>
      <c r="T246" s="22"/>
      <c r="U246" s="22"/>
      <c r="V246" s="22"/>
    </row>
    <row r="247" spans="1:32" x14ac:dyDescent="0.25">
      <c r="A247" s="1">
        <f>IF(A246+E$10&gt;1,0,A246+E$10)</f>
        <v>-2.1999999999999647</v>
      </c>
      <c r="B247" s="20">
        <f t="shared" si="29"/>
        <v>6.3095734448024412E-3</v>
      </c>
      <c r="C247" s="20">
        <f>[1]!alfamlog($A247,C$50,$C$4:$C$9,COUNT($D$4:$D$9))*I$10</f>
        <v>1</v>
      </c>
      <c r="D247" s="20">
        <f>[1]!alfamlog($A247,D$50,$C$4:$C$9,COUNT($D$4:$D$9))*J$10</f>
        <v>0</v>
      </c>
      <c r="E247" s="20">
        <f>[1]!alfamlog($A247,E$50,$C$4:$C$9,COUNT($D$4:$D$9))*K$10</f>
        <v>0</v>
      </c>
      <c r="F247" s="20">
        <f>[1]!alfamlog($A247,F$50,$C$4:$C$9,COUNT($D$4:$D$9))*L$10</f>
        <v>0</v>
      </c>
      <c r="G247" s="20">
        <f>[1]!alfamlog($A247,G$50,$C$4:$C$9,COUNT($D$4:$D$9))*M$10</f>
        <v>0</v>
      </c>
      <c r="H247" s="20">
        <f>[1]!alfamlog($A247,H$50,$C$4:$C$9,COUNT($D$4:$D$9))*N$10</f>
        <v>0</v>
      </c>
      <c r="I247" s="20">
        <f>[1]!alfamlog($A247,I$50,$C$4:$C$9,COUNT($D$4:$D$9))*O$10</f>
        <v>0</v>
      </c>
      <c r="K247" s="37">
        <f>(10^L247-B247)/L$48</f>
        <v>-6.0715321659188248E-16</v>
      </c>
      <c r="L247" s="22">
        <f t="shared" si="30"/>
        <v>-2.1999999999999651</v>
      </c>
      <c r="M247" s="22">
        <f t="shared" si="31"/>
        <v>-2.1999999999999651</v>
      </c>
      <c r="N247" s="22">
        <f t="shared" si="32"/>
        <v>-2.1999999999999651</v>
      </c>
      <c r="O247" s="22">
        <f t="shared" si="33"/>
        <v>-2.1999999999999651</v>
      </c>
      <c r="P247" s="22">
        <f t="shared" si="34"/>
        <v>2.4329234333363075</v>
      </c>
      <c r="Q247" s="22">
        <f t="shared" si="35"/>
        <v>2.4329234333363075</v>
      </c>
      <c r="R247" s="22">
        <f t="shared" si="36"/>
        <v>2.4329234333363075</v>
      </c>
      <c r="S247" s="22">
        <f t="shared" si="37"/>
        <v>2.4329234333363075</v>
      </c>
      <c r="T247" s="22"/>
      <c r="U247" s="22"/>
      <c r="V247" s="22"/>
    </row>
    <row r="248" spans="1:32" x14ac:dyDescent="0.25">
      <c r="A248" s="1">
        <f>IF(A247+E$10&gt;1,0,A247+E$10)</f>
        <v>-2.1499999999999648</v>
      </c>
      <c r="B248" s="20">
        <f t="shared" si="29"/>
        <v>7.079457843841952E-3</v>
      </c>
      <c r="C248" s="20">
        <f>[1]!alfamlog($A248,C$50,$C$4:$C$9,COUNT($D$4:$D$9))*I$10</f>
        <v>1</v>
      </c>
      <c r="D248" s="20">
        <f>[1]!alfamlog($A248,D$50,$C$4:$C$9,COUNT($D$4:$D$9))*J$10</f>
        <v>0</v>
      </c>
      <c r="E248" s="20">
        <f>[1]!alfamlog($A248,E$50,$C$4:$C$9,COUNT($D$4:$D$9))*K$10</f>
        <v>0</v>
      </c>
      <c r="F248" s="20">
        <f>[1]!alfamlog($A248,F$50,$C$4:$C$9,COUNT($D$4:$D$9))*L$10</f>
        <v>0</v>
      </c>
      <c r="G248" s="20">
        <f>[1]!alfamlog($A248,G$50,$C$4:$C$9,COUNT($D$4:$D$9))*M$10</f>
        <v>0</v>
      </c>
      <c r="H248" s="20">
        <f>[1]!alfamlog($A248,H$50,$C$4:$C$9,COUNT($D$4:$D$9))*N$10</f>
        <v>0</v>
      </c>
      <c r="I248" s="20">
        <f>[1]!alfamlog($A248,I$50,$C$4:$C$9,COUNT($D$4:$D$9))*O$10</f>
        <v>0</v>
      </c>
      <c r="K248" s="37">
        <f>(10^L248-B248)/L$48</f>
        <v>0</v>
      </c>
      <c r="L248" s="22">
        <f t="shared" si="30"/>
        <v>-2.1499999999999648</v>
      </c>
      <c r="M248" s="22">
        <f t="shared" si="31"/>
        <v>-2.1499999999999648</v>
      </c>
      <c r="N248" s="22">
        <f t="shared" si="32"/>
        <v>-2.1499999999999648</v>
      </c>
      <c r="O248" s="22">
        <f t="shared" si="33"/>
        <v>-2.1499999999999648</v>
      </c>
      <c r="P248" s="22">
        <f t="shared" si="34"/>
        <v>2.5345365206159718</v>
      </c>
      <c r="Q248" s="22">
        <f t="shared" si="35"/>
        <v>2.5345365206159718</v>
      </c>
      <c r="R248" s="22">
        <f t="shared" si="36"/>
        <v>2.5345365206159718</v>
      </c>
      <c r="S248" s="22">
        <f t="shared" si="37"/>
        <v>2.5345365206159718</v>
      </c>
      <c r="T248" s="22"/>
      <c r="U248" s="22"/>
      <c r="V248" s="22"/>
    </row>
    <row r="249" spans="1:32" x14ac:dyDescent="0.25">
      <c r="A249" s="1">
        <f>IF(A248+E$10&gt;1,0,A248+E$10)</f>
        <v>-2.099999999999965</v>
      </c>
      <c r="B249" s="20">
        <f t="shared" si="29"/>
        <v>7.9432823472434539E-3</v>
      </c>
      <c r="C249" s="20">
        <f>[1]!alfamlog($A249,C$50,$C$4:$C$9,COUNT($D$4:$D$9))*I$10</f>
        <v>1</v>
      </c>
      <c r="D249" s="20">
        <f>[1]!alfamlog($A249,D$50,$C$4:$C$9,COUNT($D$4:$D$9))*J$10</f>
        <v>0</v>
      </c>
      <c r="E249" s="20">
        <f>[1]!alfamlog($A249,E$50,$C$4:$C$9,COUNT($D$4:$D$9))*K$10</f>
        <v>0</v>
      </c>
      <c r="F249" s="20">
        <f>[1]!alfamlog($A249,F$50,$C$4:$C$9,COUNT($D$4:$D$9))*L$10</f>
        <v>0</v>
      </c>
      <c r="G249" s="20">
        <f>[1]!alfamlog($A249,G$50,$C$4:$C$9,COUNT($D$4:$D$9))*M$10</f>
        <v>0</v>
      </c>
      <c r="H249" s="20">
        <f>[1]!alfamlog($A249,H$50,$C$4:$C$9,COUNT($D$4:$D$9))*N$10</f>
        <v>0</v>
      </c>
      <c r="I249" s="20">
        <f>[1]!alfamlog($A249,I$50,$C$4:$C$9,COUNT($D$4:$D$9))*O$10</f>
        <v>0</v>
      </c>
      <c r="K249" s="37">
        <f>(10^L249-B249)/L$48</f>
        <v>0</v>
      </c>
      <c r="L249" s="22">
        <f t="shared" si="30"/>
        <v>-2.099999999999965</v>
      </c>
      <c r="M249" s="22">
        <f t="shared" si="31"/>
        <v>-2.099999999999965</v>
      </c>
      <c r="N249" s="22">
        <f t="shared" si="32"/>
        <v>-2.099999999999965</v>
      </c>
      <c r="O249" s="22">
        <f t="shared" si="33"/>
        <v>-2.099999999999965</v>
      </c>
      <c r="P249" s="22">
        <f t="shared" si="34"/>
        <v>2.6868253243802505</v>
      </c>
      <c r="Q249" s="22">
        <f t="shared" si="35"/>
        <v>2.6868253243802505</v>
      </c>
      <c r="R249" s="22">
        <f t="shared" si="36"/>
        <v>2.6868253243802505</v>
      </c>
      <c r="S249" s="22">
        <f t="shared" si="37"/>
        <v>2.6868253243802505</v>
      </c>
      <c r="T249" s="22"/>
      <c r="U249" s="22"/>
      <c r="V249" s="22"/>
    </row>
    <row r="250" spans="1:32" x14ac:dyDescent="0.25">
      <c r="A250" s="1">
        <f>IF(A249+E$10&gt;1,0,A249+E$10)</f>
        <v>-2.0499999999999652</v>
      </c>
      <c r="B250" s="20">
        <f t="shared" si="29"/>
        <v>8.9125093813381684E-3</v>
      </c>
      <c r="C250" s="20">
        <f>[1]!alfamlog($A250,C$50,$C$4:$C$9,COUNT($D$4:$D$9))*I$10</f>
        <v>1</v>
      </c>
      <c r="D250" s="20">
        <f>[1]!alfamlog($A250,D$50,$C$4:$C$9,COUNT($D$4:$D$9))*J$10</f>
        <v>0</v>
      </c>
      <c r="E250" s="20">
        <f>[1]!alfamlog($A250,E$50,$C$4:$C$9,COUNT($D$4:$D$9))*K$10</f>
        <v>0</v>
      </c>
      <c r="F250" s="20">
        <f>[1]!alfamlog($A250,F$50,$C$4:$C$9,COUNT($D$4:$D$9))*L$10</f>
        <v>0</v>
      </c>
      <c r="G250" s="20">
        <f>[1]!alfamlog($A250,G$50,$C$4:$C$9,COUNT($D$4:$D$9))*M$10</f>
        <v>0</v>
      </c>
      <c r="H250" s="20">
        <f>[1]!alfamlog($A250,H$50,$C$4:$C$9,COUNT($D$4:$D$9))*N$10</f>
        <v>0</v>
      </c>
      <c r="I250" s="20">
        <f>[1]!alfamlog($A250,I$50,$C$4:$C$9,COUNT($D$4:$D$9))*O$10</f>
        <v>0</v>
      </c>
      <c r="K250" s="37">
        <f>(10^L250-B250)/L$48</f>
        <v>0</v>
      </c>
      <c r="L250" s="22">
        <f t="shared" si="30"/>
        <v>-2.0499999999999652</v>
      </c>
      <c r="M250" s="22">
        <f t="shared" si="31"/>
        <v>-2.0499999999999652</v>
      </c>
      <c r="N250" s="22">
        <f t="shared" si="32"/>
        <v>-2.0499999999999652</v>
      </c>
      <c r="O250" s="22">
        <f t="shared" si="33"/>
        <v>-2.0499999999999652</v>
      </c>
      <c r="P250" s="22">
        <f t="shared" si="34"/>
        <v>2.9635744808385875</v>
      </c>
      <c r="Q250" s="22">
        <f t="shared" si="35"/>
        <v>2.9635744808385875</v>
      </c>
      <c r="R250" s="22">
        <f t="shared" si="36"/>
        <v>2.9635744808385875</v>
      </c>
      <c r="S250" s="22">
        <f t="shared" si="37"/>
        <v>2.9635744808385875</v>
      </c>
      <c r="T250" s="22"/>
      <c r="U250" s="22"/>
      <c r="V250" s="22"/>
    </row>
    <row r="251" spans="1:32" x14ac:dyDescent="0.25">
      <c r="A251" s="1">
        <f>IF(A250+E$10&gt;1,0,A250+E$10)</f>
        <v>-1.9999999999999651</v>
      </c>
      <c r="B251" s="20">
        <f t="shared" si="29"/>
        <v>1.0000000000000795E-2</v>
      </c>
      <c r="C251" s="20">
        <f>[1]!alfamlog($A251,C$50,$C$4:$C$9,COUNT($D$4:$D$9))*I$10</f>
        <v>1</v>
      </c>
      <c r="D251" s="20">
        <f>[1]!alfamlog($A251,D$50,$C$4:$C$9,COUNT($D$4:$D$9))*J$10</f>
        <v>0</v>
      </c>
      <c r="E251" s="20">
        <f>[1]!alfamlog($A251,E$50,$C$4:$C$9,COUNT($D$4:$D$9))*K$10</f>
        <v>0</v>
      </c>
      <c r="F251" s="20">
        <f>[1]!alfamlog($A251,F$50,$C$4:$C$9,COUNT($D$4:$D$9))*L$10</f>
        <v>0</v>
      </c>
      <c r="G251" s="20">
        <f>[1]!alfamlog($A251,G$50,$C$4:$C$9,COUNT($D$4:$D$9))*M$10</f>
        <v>0</v>
      </c>
      <c r="H251" s="20">
        <f>[1]!alfamlog($A251,H$50,$C$4:$C$9,COUNT($D$4:$D$9))*N$10</f>
        <v>0</v>
      </c>
      <c r="I251" s="20">
        <f>[1]!alfamlog($A251,I$50,$C$4:$C$9,COUNT($D$4:$D$9))*O$10</f>
        <v>0</v>
      </c>
      <c r="K251" s="37">
        <f>(10^L251-B251)/L$48</f>
        <v>-8.6736173798840355E-16</v>
      </c>
      <c r="L251" s="22">
        <f t="shared" si="30"/>
        <v>-1.9999999999999656</v>
      </c>
      <c r="M251" s="22">
        <f t="shared" si="31"/>
        <v>-1.9999999999999656</v>
      </c>
      <c r="N251" s="22">
        <f t="shared" si="32"/>
        <v>-1.9999999999999656</v>
      </c>
      <c r="O251" s="22">
        <f t="shared" si="33"/>
        <v>-1.9999999999999656</v>
      </c>
      <c r="P251" s="22">
        <f t="shared" si="34"/>
        <v>15.104671542162059</v>
      </c>
      <c r="Q251" s="22">
        <f t="shared" si="35"/>
        <v>15.104671542162059</v>
      </c>
      <c r="R251" s="22">
        <f t="shared" si="36"/>
        <v>15.104671542162059</v>
      </c>
      <c r="S251" s="22">
        <f t="shared" si="37"/>
        <v>15.104671542162059</v>
      </c>
      <c r="T251" s="22"/>
      <c r="U251" s="22"/>
      <c r="V251" s="22"/>
    </row>
    <row r="252" spans="1:32" x14ac:dyDescent="0.25">
      <c r="A252" s="1">
        <f>IF(A251+E$10&gt;1,0,A251+E$10)</f>
        <v>-1.9499999999999651</v>
      </c>
      <c r="B252" s="20">
        <f t="shared" si="29"/>
        <v>1.1220184543020531E-2</v>
      </c>
      <c r="C252" s="20">
        <f>[1]!alfamlog($A252,C$50,$C$4:$C$9,COUNT($D$4:$D$9))*I$10</f>
        <v>1</v>
      </c>
      <c r="D252" s="20">
        <f>[1]!alfamlog($A252,D$50,$C$4:$C$9,COUNT($D$4:$D$9))*J$10</f>
        <v>0</v>
      </c>
      <c r="E252" s="20">
        <f>[1]!alfamlog($A252,E$50,$C$4:$C$9,COUNT($D$4:$D$9))*K$10</f>
        <v>0</v>
      </c>
      <c r="F252" s="20">
        <f>[1]!alfamlog($A252,F$50,$C$4:$C$9,COUNT($D$4:$D$9))*L$10</f>
        <v>0</v>
      </c>
      <c r="G252" s="20">
        <f>[1]!alfamlog($A252,G$50,$C$4:$C$9,COUNT($D$4:$D$9))*M$10</f>
        <v>0</v>
      </c>
      <c r="H252" s="20">
        <f>[1]!alfamlog($A252,H$50,$C$4:$C$9,COUNT($D$4:$D$9))*N$10</f>
        <v>0</v>
      </c>
      <c r="I252" s="20">
        <f>[1]!alfamlog($A252,I$50,$C$4:$C$9,COUNT($D$4:$D$9))*O$10</f>
        <v>0</v>
      </c>
      <c r="K252" s="37">
        <f>(10^L252-B252)/L$48</f>
        <v>-1.0408340855860843E-15</v>
      </c>
      <c r="L252" s="22">
        <f t="shared" si="30"/>
        <v>-1.9499999999999653</v>
      </c>
      <c r="M252" s="22">
        <f t="shared" si="31"/>
        <v>-1.9499999999999653</v>
      </c>
      <c r="N252" s="22">
        <f t="shared" si="32"/>
        <v>-1.9499999999999653</v>
      </c>
      <c r="O252" s="22">
        <f t="shared" si="33"/>
        <v>-1.9499999999999653</v>
      </c>
      <c r="P252" s="22">
        <f t="shared" si="34"/>
        <v>2.9135744808379873</v>
      </c>
      <c r="Q252" s="22">
        <f t="shared" si="35"/>
        <v>2.9135744808379873</v>
      </c>
      <c r="R252" s="22">
        <f t="shared" si="36"/>
        <v>2.9135744808379873</v>
      </c>
      <c r="S252" s="22">
        <f t="shared" si="37"/>
        <v>2.9135744808379873</v>
      </c>
      <c r="T252" s="22"/>
      <c r="U252" s="22"/>
      <c r="V252" s="22"/>
    </row>
    <row r="253" spans="1:32" x14ac:dyDescent="0.25">
      <c r="A253" s="1">
        <f>IF(A252+E$10&gt;1,0,A252+E$10)</f>
        <v>-1.8999999999999651</v>
      </c>
      <c r="B253" s="20">
        <f t="shared" si="29"/>
        <v>1.2589254117942683E-2</v>
      </c>
      <c r="C253" s="20">
        <f>[1]!alfamlog($A253,C$50,$C$4:$C$9,COUNT($D$4:$D$9))*I$10</f>
        <v>1</v>
      </c>
      <c r="D253" s="20">
        <f>[1]!alfamlog($A253,D$50,$C$4:$C$9,COUNT($D$4:$D$9))*J$10</f>
        <v>0</v>
      </c>
      <c r="E253" s="20">
        <f>[1]!alfamlog($A253,E$50,$C$4:$C$9,COUNT($D$4:$D$9))*K$10</f>
        <v>0</v>
      </c>
      <c r="F253" s="20">
        <f>[1]!alfamlog($A253,F$50,$C$4:$C$9,COUNT($D$4:$D$9))*L$10</f>
        <v>0</v>
      </c>
      <c r="G253" s="20">
        <f>[1]!alfamlog($A253,G$50,$C$4:$C$9,COUNT($D$4:$D$9))*M$10</f>
        <v>0</v>
      </c>
      <c r="H253" s="20">
        <f>[1]!alfamlog($A253,H$50,$C$4:$C$9,COUNT($D$4:$D$9))*N$10</f>
        <v>0</v>
      </c>
      <c r="I253" s="20">
        <f>[1]!alfamlog($A253,I$50,$C$4:$C$9,COUNT($D$4:$D$9))*O$10</f>
        <v>0</v>
      </c>
      <c r="K253" s="37">
        <f>(10^L253-B253)/L$48</f>
        <v>0</v>
      </c>
      <c r="L253" s="22">
        <f t="shared" si="30"/>
        <v>-1.8999999999999651</v>
      </c>
      <c r="M253" s="22">
        <f t="shared" si="31"/>
        <v>-1.8999999999999651</v>
      </c>
      <c r="N253" s="22">
        <f t="shared" si="32"/>
        <v>-1.8999999999999651</v>
      </c>
      <c r="O253" s="22">
        <f t="shared" si="33"/>
        <v>-1.8999999999999651</v>
      </c>
      <c r="P253" s="22">
        <f t="shared" si="34"/>
        <v>2.5868253243799462</v>
      </c>
      <c r="Q253" s="22">
        <f t="shared" si="35"/>
        <v>2.5868253243799462</v>
      </c>
      <c r="R253" s="22">
        <f t="shared" si="36"/>
        <v>2.5868253243799462</v>
      </c>
      <c r="S253" s="22">
        <f t="shared" si="37"/>
        <v>2.5868253243799462</v>
      </c>
      <c r="T253" s="22"/>
      <c r="U253" s="22"/>
      <c r="V253" s="22"/>
    </row>
    <row r="254" spans="1:32" x14ac:dyDescent="0.25">
      <c r="A254" s="1">
        <f>IF(A253+E$10&gt;1,0,A253+E$10)</f>
        <v>-1.849999999999965</v>
      </c>
      <c r="B254" s="20">
        <f t="shared" si="29"/>
        <v>1.4125375446228671E-2</v>
      </c>
      <c r="C254" s="20">
        <f>[1]!alfamlog($A254,C$50,$C$4:$C$9,COUNT($D$4:$D$9))*I$10</f>
        <v>1</v>
      </c>
      <c r="D254" s="20">
        <f>[1]!alfamlog($A254,D$50,$C$4:$C$9,COUNT($D$4:$D$9))*J$10</f>
        <v>0</v>
      </c>
      <c r="E254" s="20">
        <f>[1]!alfamlog($A254,E$50,$C$4:$C$9,COUNT($D$4:$D$9))*K$10</f>
        <v>0</v>
      </c>
      <c r="F254" s="20">
        <f>[1]!alfamlog($A254,F$50,$C$4:$C$9,COUNT($D$4:$D$9))*L$10</f>
        <v>0</v>
      </c>
      <c r="G254" s="20">
        <f>[1]!alfamlog($A254,G$50,$C$4:$C$9,COUNT($D$4:$D$9))*M$10</f>
        <v>0</v>
      </c>
      <c r="H254" s="20">
        <f>[1]!alfamlog($A254,H$50,$C$4:$C$9,COUNT($D$4:$D$9))*N$10</f>
        <v>0</v>
      </c>
      <c r="I254" s="20">
        <f>[1]!alfamlog($A254,I$50,$C$4:$C$9,COUNT($D$4:$D$9))*O$10</f>
        <v>0</v>
      </c>
      <c r="K254" s="37">
        <f>(10^L254-B254)/L$48</f>
        <v>0</v>
      </c>
      <c r="L254" s="22">
        <f t="shared" si="30"/>
        <v>-1.8499999999999652</v>
      </c>
      <c r="M254" s="22">
        <f t="shared" si="31"/>
        <v>-1.8499999999999652</v>
      </c>
      <c r="N254" s="22">
        <f t="shared" si="32"/>
        <v>-1.8499999999999652</v>
      </c>
      <c r="O254" s="22">
        <f t="shared" si="33"/>
        <v>-1.8499999999999652</v>
      </c>
      <c r="P254" s="22">
        <f t="shared" si="34"/>
        <v>2.384536520615768</v>
      </c>
      <c r="Q254" s="22">
        <f t="shared" si="35"/>
        <v>2.384536520615768</v>
      </c>
      <c r="R254" s="22">
        <f t="shared" si="36"/>
        <v>2.384536520615768</v>
      </c>
      <c r="S254" s="22">
        <f t="shared" si="37"/>
        <v>2.384536520615768</v>
      </c>
      <c r="T254" s="22"/>
      <c r="U254" s="22"/>
      <c r="V254" s="22"/>
    </row>
    <row r="255" spans="1:32" x14ac:dyDescent="0.25">
      <c r="A255" s="1">
        <f>IF(A254+E$10&gt;1,0,A254+E$10)</f>
        <v>-1.799999999999965</v>
      </c>
      <c r="B255" s="20">
        <f t="shared" si="29"/>
        <v>1.5848931924612408E-2</v>
      </c>
      <c r="C255" s="20">
        <f>[1]!alfamlog($A255,C$50,$C$4:$C$9,COUNT($D$4:$D$9))*I$10</f>
        <v>1</v>
      </c>
      <c r="D255" s="20">
        <f>[1]!alfamlog($A255,D$50,$C$4:$C$9,COUNT($D$4:$D$9))*J$10</f>
        <v>0</v>
      </c>
      <c r="E255" s="20">
        <f>[1]!alfamlog($A255,E$50,$C$4:$C$9,COUNT($D$4:$D$9))*K$10</f>
        <v>0</v>
      </c>
      <c r="F255" s="20">
        <f>[1]!alfamlog($A255,F$50,$C$4:$C$9,COUNT($D$4:$D$9))*L$10</f>
        <v>0</v>
      </c>
      <c r="G255" s="20">
        <f>[1]!alfamlog($A255,G$50,$C$4:$C$9,COUNT($D$4:$D$9))*M$10</f>
        <v>0</v>
      </c>
      <c r="H255" s="20">
        <f>[1]!alfamlog($A255,H$50,$C$4:$C$9,COUNT($D$4:$D$9))*N$10</f>
        <v>0</v>
      </c>
      <c r="I255" s="20">
        <f>[1]!alfamlog($A255,I$50,$C$4:$C$9,COUNT($D$4:$D$9))*O$10</f>
        <v>0</v>
      </c>
      <c r="K255" s="37">
        <f>(10^L255-B255)/L$48</f>
        <v>-1.3877787807814457E-15</v>
      </c>
      <c r="L255" s="22">
        <f t="shared" si="30"/>
        <v>-1.7999999999999652</v>
      </c>
      <c r="M255" s="22">
        <f t="shared" si="31"/>
        <v>-1.7999999999999652</v>
      </c>
      <c r="N255" s="22">
        <f t="shared" si="32"/>
        <v>-1.7999999999999652</v>
      </c>
      <c r="O255" s="22">
        <f t="shared" si="33"/>
        <v>-1.7999999999999652</v>
      </c>
      <c r="P255" s="22">
        <f t="shared" si="34"/>
        <v>2.232923433336155</v>
      </c>
      <c r="Q255" s="22">
        <f t="shared" si="35"/>
        <v>2.232923433336155</v>
      </c>
      <c r="R255" s="22">
        <f t="shared" si="36"/>
        <v>2.232923433336155</v>
      </c>
      <c r="S255" s="22">
        <f t="shared" si="37"/>
        <v>2.232923433336155</v>
      </c>
      <c r="T255" s="22"/>
      <c r="U255" s="22"/>
      <c r="V255" s="22"/>
    </row>
    <row r="256" spans="1:32" x14ac:dyDescent="0.25">
      <c r="A256" s="1">
        <f>IF(A255+E$10&gt;1,0,A255+E$10)</f>
        <v>-1.7499999999999649</v>
      </c>
      <c r="B256" s="20">
        <f t="shared" si="29"/>
        <v>1.7782794100390662E-2</v>
      </c>
      <c r="C256" s="20">
        <f>[1]!alfamlog($A256,C$50,$C$4:$C$9,COUNT($D$4:$D$9))*I$10</f>
        <v>1</v>
      </c>
      <c r="D256" s="20">
        <f>[1]!alfamlog($A256,D$50,$C$4:$C$9,COUNT($D$4:$D$9))*J$10</f>
        <v>0</v>
      </c>
      <c r="E256" s="20">
        <f>[1]!alfamlog($A256,E$50,$C$4:$C$9,COUNT($D$4:$D$9))*K$10</f>
        <v>0</v>
      </c>
      <c r="F256" s="20">
        <f>[1]!alfamlog($A256,F$50,$C$4:$C$9,COUNT($D$4:$D$9))*L$10</f>
        <v>0</v>
      </c>
      <c r="G256" s="20">
        <f>[1]!alfamlog($A256,G$50,$C$4:$C$9,COUNT($D$4:$D$9))*M$10</f>
        <v>0</v>
      </c>
      <c r="H256" s="20">
        <f>[1]!alfamlog($A256,H$50,$C$4:$C$9,COUNT($D$4:$D$9))*N$10</f>
        <v>0</v>
      </c>
      <c r="I256" s="20">
        <f>[1]!alfamlog($A256,I$50,$C$4:$C$9,COUNT($D$4:$D$9))*O$10</f>
        <v>0</v>
      </c>
      <c r="K256" s="37">
        <f>(10^L256-B256)/L$48</f>
        <v>0</v>
      </c>
      <c r="L256" s="22">
        <f t="shared" si="30"/>
        <v>-1.7499999999999649</v>
      </c>
      <c r="M256" s="22">
        <f t="shared" si="31"/>
        <v>-1.7499999999999649</v>
      </c>
      <c r="N256" s="22">
        <f t="shared" si="32"/>
        <v>-1.7499999999999649</v>
      </c>
      <c r="O256" s="22">
        <f t="shared" si="33"/>
        <v>-1.7499999999999649</v>
      </c>
      <c r="P256" s="22">
        <f t="shared" si="34"/>
        <v>2.1088644589829393</v>
      </c>
      <c r="Q256" s="22">
        <f t="shared" si="35"/>
        <v>2.1088644589829393</v>
      </c>
      <c r="R256" s="22">
        <f t="shared" si="36"/>
        <v>2.1088644589829393</v>
      </c>
      <c r="S256" s="22">
        <f t="shared" si="37"/>
        <v>2.1088644589829393</v>
      </c>
      <c r="T256" s="22"/>
      <c r="U256" s="22"/>
      <c r="V256" s="22"/>
    </row>
    <row r="257" spans="1:22" x14ac:dyDescent="0.25">
      <c r="A257" s="1">
        <f>IF(A256+E$10&gt;1,0,A256+E$10)</f>
        <v>-1.6999999999999649</v>
      </c>
      <c r="B257" s="20">
        <f t="shared" si="29"/>
        <v>1.9952623149690405E-2</v>
      </c>
      <c r="C257" s="20">
        <f>[1]!alfamlog($A257,C$50,$C$4:$C$9,COUNT($D$4:$D$9))*I$10</f>
        <v>1</v>
      </c>
      <c r="D257" s="20">
        <f>[1]!alfamlog($A257,D$50,$C$4:$C$9,COUNT($D$4:$D$9))*J$10</f>
        <v>0</v>
      </c>
      <c r="E257" s="20">
        <f>[1]!alfamlog($A257,E$50,$C$4:$C$9,COUNT($D$4:$D$9))*K$10</f>
        <v>0</v>
      </c>
      <c r="F257" s="20">
        <f>[1]!alfamlog($A257,F$50,$C$4:$C$9,COUNT($D$4:$D$9))*L$10</f>
        <v>0</v>
      </c>
      <c r="G257" s="20">
        <f>[1]!alfamlog($A257,G$50,$C$4:$C$9,COUNT($D$4:$D$9))*M$10</f>
        <v>0</v>
      </c>
      <c r="H257" s="20">
        <f>[1]!alfamlog($A257,H$50,$C$4:$C$9,COUNT($D$4:$D$9))*N$10</f>
        <v>0</v>
      </c>
      <c r="I257" s="20">
        <f>[1]!alfamlog($A257,I$50,$C$4:$C$9,COUNT($D$4:$D$9))*O$10</f>
        <v>0</v>
      </c>
      <c r="K257" s="37">
        <f>(10^L257-B257)/L$48</f>
        <v>0</v>
      </c>
      <c r="L257" s="22">
        <f t="shared" si="30"/>
        <v>-1.6999999999999649</v>
      </c>
      <c r="M257" s="22">
        <f t="shared" si="31"/>
        <v>-1.6999999999999649</v>
      </c>
      <c r="N257" s="22">
        <f t="shared" si="32"/>
        <v>-1.6999999999999649</v>
      </c>
      <c r="O257" s="22">
        <f t="shared" si="33"/>
        <v>-1.6999999999999649</v>
      </c>
      <c r="P257" s="22">
        <f t="shared" si="34"/>
        <v>2.0020624399282303</v>
      </c>
      <c r="Q257" s="22">
        <f t="shared" si="35"/>
        <v>2.0020624399282303</v>
      </c>
      <c r="R257" s="22">
        <f t="shared" si="36"/>
        <v>2.0020624399282303</v>
      </c>
      <c r="S257" s="22">
        <f t="shared" si="37"/>
        <v>2.0020624399282303</v>
      </c>
      <c r="T257" s="22"/>
      <c r="U257" s="22"/>
      <c r="V257" s="22"/>
    </row>
    <row r="258" spans="1:22" x14ac:dyDescent="0.25">
      <c r="A258" s="1">
        <f>IF(A257+E$10&gt;1,0,A257+E$10)</f>
        <v>-1.6499999999999648</v>
      </c>
      <c r="B258" s="20">
        <f t="shared" si="29"/>
        <v>2.23872113856852E-2</v>
      </c>
      <c r="C258" s="20">
        <f>[1]!alfamlog($A258,C$50,$C$4:$C$9,COUNT($D$4:$D$9))*I$10</f>
        <v>1</v>
      </c>
      <c r="D258" s="20">
        <f>[1]!alfamlog($A258,D$50,$C$4:$C$9,COUNT($D$4:$D$9))*J$10</f>
        <v>0</v>
      </c>
      <c r="E258" s="20">
        <f>[1]!alfamlog($A258,E$50,$C$4:$C$9,COUNT($D$4:$D$9))*K$10</f>
        <v>0</v>
      </c>
      <c r="F258" s="20">
        <f>[1]!alfamlog($A258,F$50,$C$4:$C$9,COUNT($D$4:$D$9))*L$10</f>
        <v>0</v>
      </c>
      <c r="G258" s="20">
        <f>[1]!alfamlog($A258,G$50,$C$4:$C$9,COUNT($D$4:$D$9))*M$10</f>
        <v>0</v>
      </c>
      <c r="H258" s="20">
        <f>[1]!alfamlog($A258,H$50,$C$4:$C$9,COUNT($D$4:$D$9))*N$10</f>
        <v>0</v>
      </c>
      <c r="I258" s="20">
        <f>[1]!alfamlog($A258,I$50,$C$4:$C$9,COUNT($D$4:$D$9))*O$10</f>
        <v>0</v>
      </c>
      <c r="K258" s="37">
        <f>(10^L258-B258)/L$48</f>
        <v>-6.9388939039072284E-16</v>
      </c>
      <c r="L258" s="22">
        <f t="shared" si="30"/>
        <v>-1.6499999999999651</v>
      </c>
      <c r="M258" s="22">
        <f t="shared" si="31"/>
        <v>-1.6499999999999651</v>
      </c>
      <c r="N258" s="22">
        <f t="shared" si="32"/>
        <v>-1.6499999999999651</v>
      </c>
      <c r="O258" s="22">
        <f t="shared" si="33"/>
        <v>-1.6499999999999651</v>
      </c>
      <c r="P258" s="22">
        <f t="shared" si="34"/>
        <v>1.9070264511798889</v>
      </c>
      <c r="Q258" s="22">
        <f t="shared" si="35"/>
        <v>1.9070264511798889</v>
      </c>
      <c r="R258" s="22">
        <f t="shared" si="36"/>
        <v>1.9070264511798889</v>
      </c>
      <c r="S258" s="22">
        <f t="shared" si="37"/>
        <v>1.9070264511798889</v>
      </c>
      <c r="T258" s="22"/>
      <c r="U258" s="22"/>
      <c r="V258" s="22"/>
    </row>
    <row r="259" spans="1:22" x14ac:dyDescent="0.25">
      <c r="A259" s="1">
        <f>IF(A258+E$10&gt;1,0,A258+E$10)</f>
        <v>-1.5999999999999648</v>
      </c>
      <c r="B259" s="20">
        <f t="shared" si="29"/>
        <v>2.5118864315097827E-2</v>
      </c>
      <c r="C259" s="20">
        <f>[1]!alfamlog($A259,C$50,$C$4:$C$9,COUNT($D$4:$D$9))*I$10</f>
        <v>1</v>
      </c>
      <c r="D259" s="20">
        <f>[1]!alfamlog($A259,D$50,$C$4:$C$9,COUNT($D$4:$D$9))*J$10</f>
        <v>0</v>
      </c>
      <c r="E259" s="20">
        <f>[1]!alfamlog($A259,E$50,$C$4:$C$9,COUNT($D$4:$D$9))*K$10</f>
        <v>0</v>
      </c>
      <c r="F259" s="20">
        <f>[1]!alfamlog($A259,F$50,$C$4:$C$9,COUNT($D$4:$D$9))*L$10</f>
        <v>0</v>
      </c>
      <c r="G259" s="20">
        <f>[1]!alfamlog($A259,G$50,$C$4:$C$9,COUNT($D$4:$D$9))*M$10</f>
        <v>0</v>
      </c>
      <c r="H259" s="20">
        <f>[1]!alfamlog($A259,H$50,$C$4:$C$9,COUNT($D$4:$D$9))*N$10</f>
        <v>0</v>
      </c>
      <c r="I259" s="20">
        <f>[1]!alfamlog($A259,I$50,$C$4:$C$9,COUNT($D$4:$D$9))*O$10</f>
        <v>0</v>
      </c>
      <c r="K259" s="37">
        <f>(10^L259-B259)/L$48</f>
        <v>-1.3877787807814457E-15</v>
      </c>
      <c r="L259" s="22">
        <f t="shared" si="30"/>
        <v>-1.599999999999965</v>
      </c>
      <c r="M259" s="22">
        <f t="shared" si="31"/>
        <v>-1.599999999999965</v>
      </c>
      <c r="N259" s="22">
        <f t="shared" si="32"/>
        <v>-1.599999999999965</v>
      </c>
      <c r="O259" s="22">
        <f t="shared" si="33"/>
        <v>-1.599999999999965</v>
      </c>
      <c r="P259" s="22">
        <f t="shared" si="34"/>
        <v>1.8204808305418507</v>
      </c>
      <c r="Q259" s="22">
        <f t="shared" si="35"/>
        <v>1.8204808305418507</v>
      </c>
      <c r="R259" s="22">
        <f t="shared" si="36"/>
        <v>1.8204808305418507</v>
      </c>
      <c r="S259" s="22">
        <f t="shared" si="37"/>
        <v>1.8204808305418507</v>
      </c>
      <c r="T259" s="22"/>
      <c r="U259" s="22"/>
      <c r="V259" s="22"/>
    </row>
    <row r="260" spans="1:22" x14ac:dyDescent="0.25">
      <c r="A260" s="1">
        <f>IF(A259+E$10&gt;1,0,A259+E$10)</f>
        <v>-1.5499999999999647</v>
      </c>
      <c r="B260" s="20">
        <f t="shared" si="29"/>
        <v>2.8183829312646822E-2</v>
      </c>
      <c r="C260" s="20">
        <f>[1]!alfamlog($A260,C$50,$C$4:$C$9,COUNT($D$4:$D$9))*I$10</f>
        <v>1</v>
      </c>
      <c r="D260" s="20">
        <f>[1]!alfamlog($A260,D$50,$C$4:$C$9,COUNT($D$4:$D$9))*J$10</f>
        <v>0</v>
      </c>
      <c r="E260" s="20">
        <f>[1]!alfamlog($A260,E$50,$C$4:$C$9,COUNT($D$4:$D$9))*K$10</f>
        <v>0</v>
      </c>
      <c r="F260" s="20">
        <f>[1]!alfamlog($A260,F$50,$C$4:$C$9,COUNT($D$4:$D$9))*L$10</f>
        <v>0</v>
      </c>
      <c r="G260" s="20">
        <f>[1]!alfamlog($A260,G$50,$C$4:$C$9,COUNT($D$4:$D$9))*M$10</f>
        <v>0</v>
      </c>
      <c r="H260" s="20">
        <f>[1]!alfamlog($A260,H$50,$C$4:$C$9,COUNT($D$4:$D$9))*N$10</f>
        <v>0</v>
      </c>
      <c r="I260" s="20">
        <f>[1]!alfamlog($A260,I$50,$C$4:$C$9,COUNT($D$4:$D$9))*O$10</f>
        <v>0</v>
      </c>
      <c r="K260" s="37">
        <f>(10^L260-B260)/L$48</f>
        <v>0</v>
      </c>
      <c r="L260" s="22">
        <f t="shared" si="30"/>
        <v>-1.5499999999999647</v>
      </c>
      <c r="M260" s="22">
        <f t="shared" si="31"/>
        <v>-1.5499999999999647</v>
      </c>
      <c r="N260" s="22">
        <f t="shared" si="32"/>
        <v>-1.5499999999999647</v>
      </c>
      <c r="O260" s="22">
        <f t="shared" si="33"/>
        <v>-1.5499999999999647</v>
      </c>
      <c r="P260" s="22">
        <f t="shared" si="34"/>
        <v>1.7403146538846874</v>
      </c>
      <c r="Q260" s="22">
        <f t="shared" si="35"/>
        <v>1.7403146538846874</v>
      </c>
      <c r="R260" s="22">
        <f t="shared" si="36"/>
        <v>1.7403146538846874</v>
      </c>
      <c r="S260" s="22">
        <f t="shared" si="37"/>
        <v>1.7403146538846874</v>
      </c>
      <c r="T260" s="22"/>
      <c r="U260" s="22"/>
      <c r="V260" s="22"/>
    </row>
    <row r="261" spans="1:22" x14ac:dyDescent="0.25">
      <c r="A261" s="1">
        <f>IF(A260+E$10&gt;1,0,A260+E$10)</f>
        <v>-1.4999999999999647</v>
      </c>
      <c r="B261" s="20">
        <f t="shared" si="29"/>
        <v>3.1622776601686352E-2</v>
      </c>
      <c r="C261" s="20">
        <f>[1]!alfamlog($A261,C$50,$C$4:$C$9,COUNT($D$4:$D$9))*I$10</f>
        <v>1</v>
      </c>
      <c r="D261" s="20">
        <f>[1]!alfamlog($A261,D$50,$C$4:$C$9,COUNT($D$4:$D$9))*J$10</f>
        <v>0</v>
      </c>
      <c r="E261" s="20">
        <f>[1]!alfamlog($A261,E$50,$C$4:$C$9,COUNT($D$4:$D$9))*K$10</f>
        <v>0</v>
      </c>
      <c r="F261" s="20">
        <f>[1]!alfamlog($A261,F$50,$C$4:$C$9,COUNT($D$4:$D$9))*L$10</f>
        <v>0</v>
      </c>
      <c r="G261" s="20">
        <f>[1]!alfamlog($A261,G$50,$C$4:$C$9,COUNT($D$4:$D$9))*M$10</f>
        <v>0</v>
      </c>
      <c r="H261" s="20">
        <f>[1]!alfamlog($A261,H$50,$C$4:$C$9,COUNT($D$4:$D$9))*N$10</f>
        <v>0</v>
      </c>
      <c r="I261" s="20">
        <f>[1]!alfamlog($A261,I$50,$C$4:$C$9,COUNT($D$4:$D$9))*O$10</f>
        <v>0</v>
      </c>
      <c r="K261" s="37">
        <f>(10^L261-B261)/L$48</f>
        <v>-1.3877787807814457E-15</v>
      </c>
      <c r="L261" s="22">
        <f t="shared" si="30"/>
        <v>-1.4999999999999649</v>
      </c>
      <c r="M261" s="22">
        <f t="shared" si="31"/>
        <v>-1.4999999999999649</v>
      </c>
      <c r="N261" s="22">
        <f t="shared" si="32"/>
        <v>-1.4999999999999649</v>
      </c>
      <c r="O261" s="22">
        <f t="shared" si="33"/>
        <v>-1.4999999999999649</v>
      </c>
      <c r="P261" s="22">
        <f t="shared" si="34"/>
        <v>1.6650885386267187</v>
      </c>
      <c r="Q261" s="22">
        <f t="shared" si="35"/>
        <v>1.6650885386267187</v>
      </c>
      <c r="R261" s="22">
        <f t="shared" si="36"/>
        <v>1.6650885386267187</v>
      </c>
      <c r="S261" s="22">
        <f t="shared" si="37"/>
        <v>1.6650885386267187</v>
      </c>
      <c r="T261" s="22"/>
      <c r="U261" s="22"/>
      <c r="V261" s="22"/>
    </row>
    <row r="262" spans="1:22" x14ac:dyDescent="0.25">
      <c r="A262" s="1">
        <f>IF(A261+E$10&gt;1,0,A261+E$10)</f>
        <v>-1.4499999999999647</v>
      </c>
      <c r="B262" s="20">
        <f t="shared" si="29"/>
        <v>3.5481338923360417E-2</v>
      </c>
      <c r="C262" s="20">
        <f>[1]!alfamlog($A262,C$50,$C$4:$C$9,COUNT($D$4:$D$9))*I$10</f>
        <v>1</v>
      </c>
      <c r="D262" s="20">
        <f>[1]!alfamlog($A262,D$50,$C$4:$C$9,COUNT($D$4:$D$9))*J$10</f>
        <v>0</v>
      </c>
      <c r="E262" s="20">
        <f>[1]!alfamlog($A262,E$50,$C$4:$C$9,COUNT($D$4:$D$9))*K$10</f>
        <v>0</v>
      </c>
      <c r="F262" s="20">
        <f>[1]!alfamlog($A262,F$50,$C$4:$C$9,COUNT($D$4:$D$9))*L$10</f>
        <v>0</v>
      </c>
      <c r="G262" s="20">
        <f>[1]!alfamlog($A262,G$50,$C$4:$C$9,COUNT($D$4:$D$9))*M$10</f>
        <v>0</v>
      </c>
      <c r="H262" s="20">
        <f>[1]!alfamlog($A262,H$50,$C$4:$C$9,COUNT($D$4:$D$9))*N$10</f>
        <v>0</v>
      </c>
      <c r="I262" s="20">
        <f>[1]!alfamlog($A262,I$50,$C$4:$C$9,COUNT($D$4:$D$9))*O$10</f>
        <v>0</v>
      </c>
      <c r="K262" s="37">
        <f>(10^L262-B262)/L$48</f>
        <v>-1.3877787807814457E-15</v>
      </c>
      <c r="L262" s="22">
        <f t="shared" si="30"/>
        <v>-1.4499999999999649</v>
      </c>
      <c r="M262" s="22">
        <f t="shared" si="31"/>
        <v>-1.4499999999999649</v>
      </c>
      <c r="N262" s="22">
        <f t="shared" si="32"/>
        <v>-1.4499999999999649</v>
      </c>
      <c r="O262" s="22">
        <f t="shared" si="33"/>
        <v>-1.4499999999999649</v>
      </c>
      <c r="P262" s="22">
        <f t="shared" si="34"/>
        <v>1.5937777556243773</v>
      </c>
      <c r="Q262" s="22">
        <f t="shared" si="35"/>
        <v>1.5937777556243773</v>
      </c>
      <c r="R262" s="22">
        <f t="shared" si="36"/>
        <v>1.5937777556243773</v>
      </c>
      <c r="S262" s="22">
        <f t="shared" si="37"/>
        <v>1.5937777556243773</v>
      </c>
      <c r="T262" s="22"/>
      <c r="U262" s="22"/>
      <c r="V262" s="22"/>
    </row>
    <row r="263" spans="1:22" x14ac:dyDescent="0.25">
      <c r="A263" s="1">
        <f>IF(A262+E$10&gt;1,0,A262+E$10)</f>
        <v>-1.3999999999999646</v>
      </c>
      <c r="B263" s="20">
        <f t="shared" si="29"/>
        <v>3.9810717055352961E-2</v>
      </c>
      <c r="C263" s="20">
        <f>[1]!alfamlog($A263,C$50,$C$4:$C$9,COUNT($D$4:$D$9))*I$10</f>
        <v>1</v>
      </c>
      <c r="D263" s="20">
        <f>[1]!alfamlog($A263,D$50,$C$4:$C$9,COUNT($D$4:$D$9))*J$10</f>
        <v>0</v>
      </c>
      <c r="E263" s="20">
        <f>[1]!alfamlog($A263,E$50,$C$4:$C$9,COUNT($D$4:$D$9))*K$10</f>
        <v>0</v>
      </c>
      <c r="F263" s="20">
        <f>[1]!alfamlog($A263,F$50,$C$4:$C$9,COUNT($D$4:$D$9))*L$10</f>
        <v>0</v>
      </c>
      <c r="G263" s="20">
        <f>[1]!alfamlog($A263,G$50,$C$4:$C$9,COUNT($D$4:$D$9))*M$10</f>
        <v>0</v>
      </c>
      <c r="H263" s="20">
        <f>[1]!alfamlog($A263,H$50,$C$4:$C$9,COUNT($D$4:$D$9))*N$10</f>
        <v>0</v>
      </c>
      <c r="I263" s="20">
        <f>[1]!alfamlog($A263,I$50,$C$4:$C$9,COUNT($D$4:$D$9))*O$10</f>
        <v>0</v>
      </c>
      <c r="K263" s="37">
        <f>(10^L263-B263)/L$48</f>
        <v>0</v>
      </c>
      <c r="L263" s="22">
        <f t="shared" si="30"/>
        <v>-1.3999999999999646</v>
      </c>
      <c r="M263" s="22">
        <f t="shared" si="31"/>
        <v>-1.3999999999999646</v>
      </c>
      <c r="N263" s="22">
        <f t="shared" si="32"/>
        <v>-1.3999999999999646</v>
      </c>
      <c r="O263" s="22">
        <f t="shared" si="33"/>
        <v>-1.3999999999999646</v>
      </c>
      <c r="P263" s="22">
        <f t="shared" si="34"/>
        <v>1.525627577491768</v>
      </c>
      <c r="Q263" s="22">
        <f t="shared" si="35"/>
        <v>1.525627577491768</v>
      </c>
      <c r="R263" s="22">
        <f t="shared" si="36"/>
        <v>1.525627577491768</v>
      </c>
      <c r="S263" s="22">
        <f t="shared" si="37"/>
        <v>1.525627577491768</v>
      </c>
      <c r="T263" s="22"/>
      <c r="U263" s="22"/>
      <c r="V263" s="22"/>
    </row>
    <row r="264" spans="1:22" x14ac:dyDescent="0.25">
      <c r="A264" s="1">
        <f>IF(A263+E$10&gt;1,0,A263+E$10)</f>
        <v>-1.3499999999999646</v>
      </c>
      <c r="B264" s="20">
        <f t="shared" si="29"/>
        <v>4.4668359215099943E-2</v>
      </c>
      <c r="C264" s="20">
        <f>[1]!alfamlog($A264,C$50,$C$4:$C$9,COUNT($D$4:$D$9))*I$10</f>
        <v>1</v>
      </c>
      <c r="D264" s="20">
        <f>[1]!alfamlog($A264,D$50,$C$4:$C$9,COUNT($D$4:$D$9))*J$10</f>
        <v>0</v>
      </c>
      <c r="E264" s="20">
        <f>[1]!alfamlog($A264,E$50,$C$4:$C$9,COUNT($D$4:$D$9))*K$10</f>
        <v>0</v>
      </c>
      <c r="F264" s="20">
        <f>[1]!alfamlog($A264,F$50,$C$4:$C$9,COUNT($D$4:$D$9))*L$10</f>
        <v>0</v>
      </c>
      <c r="G264" s="20">
        <f>[1]!alfamlog($A264,G$50,$C$4:$C$9,COUNT($D$4:$D$9))*M$10</f>
        <v>0</v>
      </c>
      <c r="H264" s="20">
        <f>[1]!alfamlog($A264,H$50,$C$4:$C$9,COUNT($D$4:$D$9))*N$10</f>
        <v>0</v>
      </c>
      <c r="I264" s="20">
        <f>[1]!alfamlog($A264,I$50,$C$4:$C$9,COUNT($D$4:$D$9))*O$10</f>
        <v>0</v>
      </c>
      <c r="K264" s="37">
        <f>(10^L264-B264)/L$48</f>
        <v>-1.3877787807814457E-15</v>
      </c>
      <c r="L264" s="22">
        <f t="shared" si="30"/>
        <v>-1.3499999999999648</v>
      </c>
      <c r="M264" s="22">
        <f t="shared" si="31"/>
        <v>-1.3499999999999648</v>
      </c>
      <c r="N264" s="22">
        <f t="shared" si="32"/>
        <v>-1.3499999999999648</v>
      </c>
      <c r="O264" s="22">
        <f t="shared" si="33"/>
        <v>-1.3499999999999648</v>
      </c>
      <c r="P264" s="22">
        <f t="shared" si="34"/>
        <v>1.4600667121564219</v>
      </c>
      <c r="Q264" s="22">
        <f t="shared" si="35"/>
        <v>1.4600667121564219</v>
      </c>
      <c r="R264" s="22">
        <f t="shared" si="36"/>
        <v>1.4600667121564219</v>
      </c>
      <c r="S264" s="22">
        <f t="shared" si="37"/>
        <v>1.4600667121564219</v>
      </c>
      <c r="T264" s="22"/>
      <c r="U264" s="22"/>
      <c r="V264" s="22"/>
    </row>
    <row r="265" spans="1:22" x14ac:dyDescent="0.25">
      <c r="A265" s="1">
        <f>IF(A264+E$10&gt;1,0,A264+E$10)</f>
        <v>-1.2999999999999645</v>
      </c>
      <c r="B265" s="20">
        <f t="shared" si="29"/>
        <v>5.01187233627313E-2</v>
      </c>
      <c r="C265" s="20">
        <f>[1]!alfamlog($A265,C$50,$C$4:$C$9,COUNT($D$4:$D$9))*I$10</f>
        <v>1</v>
      </c>
      <c r="D265" s="20">
        <f>[1]!alfamlog($A265,D$50,$C$4:$C$9,COUNT($D$4:$D$9))*J$10</f>
        <v>0</v>
      </c>
      <c r="E265" s="20">
        <f>[1]!alfamlog($A265,E$50,$C$4:$C$9,COUNT($D$4:$D$9))*K$10</f>
        <v>0</v>
      </c>
      <c r="F265" s="20">
        <f>[1]!alfamlog($A265,F$50,$C$4:$C$9,COUNT($D$4:$D$9))*L$10</f>
        <v>0</v>
      </c>
      <c r="G265" s="20">
        <f>[1]!alfamlog($A265,G$50,$C$4:$C$9,COUNT($D$4:$D$9))*M$10</f>
        <v>0</v>
      </c>
      <c r="H265" s="20">
        <f>[1]!alfamlog($A265,H$50,$C$4:$C$9,COUNT($D$4:$D$9))*N$10</f>
        <v>0</v>
      </c>
      <c r="I265" s="20">
        <f>[1]!alfamlog($A265,I$50,$C$4:$C$9,COUNT($D$4:$D$9))*O$10</f>
        <v>0</v>
      </c>
      <c r="K265" s="37">
        <f>(10^L265-B265)/L$48</f>
        <v>-2.0816681711721685E-15</v>
      </c>
      <c r="L265" s="22">
        <f t="shared" si="30"/>
        <v>-1.2999999999999647</v>
      </c>
      <c r="M265" s="22">
        <f t="shared" si="31"/>
        <v>-1.2999999999999647</v>
      </c>
      <c r="N265" s="22">
        <f t="shared" si="32"/>
        <v>-1.2999999999999647</v>
      </c>
      <c r="O265" s="22">
        <f t="shared" si="33"/>
        <v>-1.2999999999999647</v>
      </c>
      <c r="P265" s="22">
        <f t="shared" si="34"/>
        <v>1.396652895326161</v>
      </c>
      <c r="Q265" s="22">
        <f t="shared" si="35"/>
        <v>1.396652895326161</v>
      </c>
      <c r="R265" s="22">
        <f t="shared" si="36"/>
        <v>1.396652895326161</v>
      </c>
      <c r="S265" s="22">
        <f t="shared" si="37"/>
        <v>1.396652895326161</v>
      </c>
      <c r="T265" s="22"/>
      <c r="U265" s="22"/>
      <c r="V265" s="22"/>
    </row>
    <row r="266" spans="1:22" x14ac:dyDescent="0.25">
      <c r="A266" s="1">
        <f>IF(A265+E$10&gt;1,0,A265+E$10)</f>
        <v>-1.2499999999999645</v>
      </c>
      <c r="B266" s="20">
        <f t="shared" si="29"/>
        <v>5.6234132519039505E-2</v>
      </c>
      <c r="C266" s="20">
        <f>[1]!alfamlog($A266,C$50,$C$4:$C$9,COUNT($D$4:$D$9))*I$10</f>
        <v>1</v>
      </c>
      <c r="D266" s="20">
        <f>[1]!alfamlog($A266,D$50,$C$4:$C$9,COUNT($D$4:$D$9))*J$10</f>
        <v>0</v>
      </c>
      <c r="E266" s="20">
        <f>[1]!alfamlog($A266,E$50,$C$4:$C$9,COUNT($D$4:$D$9))*K$10</f>
        <v>0</v>
      </c>
      <c r="F266" s="20">
        <f>[1]!alfamlog($A266,F$50,$C$4:$C$9,COUNT($D$4:$D$9))*L$10</f>
        <v>0</v>
      </c>
      <c r="G266" s="20">
        <f>[1]!alfamlog($A266,G$50,$C$4:$C$9,COUNT($D$4:$D$9))*M$10</f>
        <v>0</v>
      </c>
      <c r="H266" s="20">
        <f>[1]!alfamlog($A266,H$50,$C$4:$C$9,COUNT($D$4:$D$9))*N$10</f>
        <v>0</v>
      </c>
      <c r="I266" s="20">
        <f>[1]!alfamlog($A266,I$50,$C$4:$C$9,COUNT($D$4:$D$9))*O$10</f>
        <v>0</v>
      </c>
      <c r="K266" s="37">
        <f>(10^L266-B266)/L$48</f>
        <v>0</v>
      </c>
      <c r="L266" s="22">
        <f t="shared" si="30"/>
        <v>-1.2499999999999645</v>
      </c>
      <c r="M266" s="22">
        <f t="shared" si="31"/>
        <v>-1.2499999999999645</v>
      </c>
      <c r="N266" s="22">
        <f t="shared" si="32"/>
        <v>-1.2499999999999645</v>
      </c>
      <c r="O266" s="22">
        <f t="shared" si="33"/>
        <v>-1.2499999999999645</v>
      </c>
      <c r="P266" s="22">
        <f t="shared" si="34"/>
        <v>1.335037286531545</v>
      </c>
      <c r="Q266" s="22">
        <f t="shared" si="35"/>
        <v>1.335037286531545</v>
      </c>
      <c r="R266" s="22">
        <f t="shared" si="36"/>
        <v>1.335037286531545</v>
      </c>
      <c r="S266" s="22">
        <f t="shared" si="37"/>
        <v>1.335037286531545</v>
      </c>
      <c r="T266" s="22"/>
      <c r="U266" s="22"/>
      <c r="V266" s="22"/>
    </row>
    <row r="267" spans="1:22" x14ac:dyDescent="0.25">
      <c r="A267" s="1">
        <f>IF(A266+E$10&gt;1,0,A266+E$10)</f>
        <v>-1.1999999999999644</v>
      </c>
      <c r="B267" s="20">
        <f t="shared" si="29"/>
        <v>6.3095734448024479E-2</v>
      </c>
      <c r="C267" s="20">
        <f>[1]!alfamlog($A267,C$50,$C$4:$C$9,COUNT($D$4:$D$9))*I$10</f>
        <v>1</v>
      </c>
      <c r="D267" s="20">
        <f>[1]!alfamlog($A267,D$50,$C$4:$C$9,COUNT($D$4:$D$9))*J$10</f>
        <v>0</v>
      </c>
      <c r="E267" s="20">
        <f>[1]!alfamlog($A267,E$50,$C$4:$C$9,COUNT($D$4:$D$9))*K$10</f>
        <v>0</v>
      </c>
      <c r="F267" s="20">
        <f>[1]!alfamlog($A267,F$50,$C$4:$C$9,COUNT($D$4:$D$9))*L$10</f>
        <v>0</v>
      </c>
      <c r="G267" s="20">
        <f>[1]!alfamlog($A267,G$50,$C$4:$C$9,COUNT($D$4:$D$9))*M$10</f>
        <v>0</v>
      </c>
      <c r="H267" s="20">
        <f>[1]!alfamlog($A267,H$50,$C$4:$C$9,COUNT($D$4:$D$9))*N$10</f>
        <v>0</v>
      </c>
      <c r="I267" s="20">
        <f>[1]!alfamlog($A267,I$50,$C$4:$C$9,COUNT($D$4:$D$9))*O$10</f>
        <v>0</v>
      </c>
      <c r="K267" s="37">
        <f>(10^L267-B267)/L$48</f>
        <v>0</v>
      </c>
      <c r="L267" s="22">
        <f t="shared" si="30"/>
        <v>-1.1999999999999644</v>
      </c>
      <c r="M267" s="22">
        <f t="shared" si="31"/>
        <v>-1.1999999999999644</v>
      </c>
      <c r="N267" s="22">
        <f t="shared" si="32"/>
        <v>-1.1999999999999644</v>
      </c>
      <c r="O267" s="22">
        <f t="shared" si="33"/>
        <v>-1.1999999999999644</v>
      </c>
      <c r="P267" s="22">
        <f t="shared" si="34"/>
        <v>1.2749403674325728</v>
      </c>
      <c r="Q267" s="22">
        <f t="shared" si="35"/>
        <v>1.2749403674325728</v>
      </c>
      <c r="R267" s="22">
        <f t="shared" si="36"/>
        <v>1.2749403674325728</v>
      </c>
      <c r="S267" s="22">
        <f t="shared" si="37"/>
        <v>1.2749403674325728</v>
      </c>
      <c r="T267" s="22"/>
      <c r="U267" s="22"/>
      <c r="V267" s="22"/>
    </row>
    <row r="268" spans="1:22" x14ac:dyDescent="0.25">
      <c r="A268" s="1">
        <f>IF(A267+E$10&gt;1,0,A267+E$10)</f>
        <v>-1.1499999999999644</v>
      </c>
      <c r="B268" s="20">
        <f t="shared" si="29"/>
        <v>7.0794578438419561E-2</v>
      </c>
      <c r="C268" s="20">
        <f>[1]!alfamlog($A268,C$50,$C$4:$C$9,COUNT($D$4:$D$9))*I$10</f>
        <v>1</v>
      </c>
      <c r="D268" s="20">
        <f>[1]!alfamlog($A268,D$50,$C$4:$C$9,COUNT($D$4:$D$9))*J$10</f>
        <v>0</v>
      </c>
      <c r="E268" s="20">
        <f>[1]!alfamlog($A268,E$50,$C$4:$C$9,COUNT($D$4:$D$9))*K$10</f>
        <v>0</v>
      </c>
      <c r="F268" s="20">
        <f>[1]!alfamlog($A268,F$50,$C$4:$C$9,COUNT($D$4:$D$9))*L$10</f>
        <v>0</v>
      </c>
      <c r="G268" s="20">
        <f>[1]!alfamlog($A268,G$50,$C$4:$C$9,COUNT($D$4:$D$9))*M$10</f>
        <v>0</v>
      </c>
      <c r="H268" s="20">
        <f>[1]!alfamlog($A268,H$50,$C$4:$C$9,COUNT($D$4:$D$9))*N$10</f>
        <v>0</v>
      </c>
      <c r="I268" s="20">
        <f>[1]!alfamlog($A268,I$50,$C$4:$C$9,COUNT($D$4:$D$9))*O$10</f>
        <v>0</v>
      </c>
      <c r="K268" s="37">
        <f>(10^L268-B268)/L$48</f>
        <v>-2.7755575615628914E-15</v>
      </c>
      <c r="L268" s="22">
        <f t="shared" si="30"/>
        <v>-1.1499999999999646</v>
      </c>
      <c r="M268" s="22">
        <f t="shared" si="31"/>
        <v>-1.1499999999999646</v>
      </c>
      <c r="N268" s="22">
        <f t="shared" si="32"/>
        <v>-1.1499999999999646</v>
      </c>
      <c r="O268" s="22">
        <f t="shared" si="33"/>
        <v>-1.1499999999999646</v>
      </c>
      <c r="P268" s="22">
        <f t="shared" si="34"/>
        <v>1.2161351486756571</v>
      </c>
      <c r="Q268" s="22">
        <f t="shared" si="35"/>
        <v>1.2161351486756571</v>
      </c>
      <c r="R268" s="22">
        <f t="shared" si="36"/>
        <v>1.2161351486756571</v>
      </c>
      <c r="S268" s="22">
        <f t="shared" si="37"/>
        <v>1.2161351486756571</v>
      </c>
      <c r="T268" s="22"/>
      <c r="U268" s="22"/>
      <c r="V268" s="22"/>
    </row>
    <row r="269" spans="1:22" x14ac:dyDescent="0.25">
      <c r="A269" s="1">
        <f>IF(A268+E$10&gt;1,0,A268+E$10)</f>
        <v>-1.0999999999999643</v>
      </c>
      <c r="B269" s="20">
        <f t="shared" si="29"/>
        <v>7.9432823472434674E-2</v>
      </c>
      <c r="C269" s="20">
        <f>[1]!alfamlog($A269,C$50,$C$4:$C$9,COUNT($D$4:$D$9))*I$10</f>
        <v>1</v>
      </c>
      <c r="D269" s="20">
        <f>[1]!alfamlog($A269,D$50,$C$4:$C$9,COUNT($D$4:$D$9))*J$10</f>
        <v>0</v>
      </c>
      <c r="E269" s="20">
        <f>[1]!alfamlog($A269,E$50,$C$4:$C$9,COUNT($D$4:$D$9))*K$10</f>
        <v>0</v>
      </c>
      <c r="F269" s="20">
        <f>[1]!alfamlog($A269,F$50,$C$4:$C$9,COUNT($D$4:$D$9))*L$10</f>
        <v>0</v>
      </c>
      <c r="G269" s="20">
        <f>[1]!alfamlog($A269,G$50,$C$4:$C$9,COUNT($D$4:$D$9))*M$10</f>
        <v>0</v>
      </c>
      <c r="H269" s="20">
        <f>[1]!alfamlog($A269,H$50,$C$4:$C$9,COUNT($D$4:$D$9))*N$10</f>
        <v>0</v>
      </c>
      <c r="I269" s="20">
        <f>[1]!alfamlog($A269,I$50,$C$4:$C$9,COUNT($D$4:$D$9))*O$10</f>
        <v>0</v>
      </c>
      <c r="K269" s="37">
        <f>(10^L269-B269)/L$48</f>
        <v>0</v>
      </c>
      <c r="L269" s="22">
        <f t="shared" si="30"/>
        <v>-1.0999999999999643</v>
      </c>
      <c r="M269" s="22">
        <f t="shared" si="31"/>
        <v>-1.0999999999999643</v>
      </c>
      <c r="N269" s="22">
        <f t="shared" si="32"/>
        <v>-1.0999999999999643</v>
      </c>
      <c r="O269" s="22">
        <f t="shared" si="33"/>
        <v>-1.0999999999999643</v>
      </c>
      <c r="P269" s="22">
        <f t="shared" si="34"/>
        <v>1.1584351738826391</v>
      </c>
      <c r="Q269" s="22">
        <f t="shared" si="35"/>
        <v>1.1584351738826391</v>
      </c>
      <c r="R269" s="22">
        <f t="shared" si="36"/>
        <v>1.1584351738826391</v>
      </c>
      <c r="S269" s="22">
        <f t="shared" si="37"/>
        <v>1.1584351738826391</v>
      </c>
      <c r="T269" s="22"/>
      <c r="U269" s="22"/>
      <c r="V269" s="22"/>
    </row>
    <row r="270" spans="1:22" x14ac:dyDescent="0.25">
      <c r="A270" s="1">
        <f>IF(A269+E$10&gt;1,0,A269+E$10)</f>
        <v>-1.0499999999999643</v>
      </c>
      <c r="B270" s="20">
        <f t="shared" si="29"/>
        <v>8.9125093813381864E-2</v>
      </c>
      <c r="C270" s="20">
        <f>[1]!alfamlog($A270,C$50,$C$4:$C$9,COUNT($D$4:$D$9))*I$10</f>
        <v>1</v>
      </c>
      <c r="D270" s="20">
        <f>[1]!alfamlog($A270,D$50,$C$4:$C$9,COUNT($D$4:$D$9))*J$10</f>
        <v>0</v>
      </c>
      <c r="E270" s="20">
        <f>[1]!alfamlog($A270,E$50,$C$4:$C$9,COUNT($D$4:$D$9))*K$10</f>
        <v>0</v>
      </c>
      <c r="F270" s="20">
        <f>[1]!alfamlog($A270,F$50,$C$4:$C$9,COUNT($D$4:$D$9))*L$10</f>
        <v>0</v>
      </c>
      <c r="G270" s="20">
        <f>[1]!alfamlog($A270,G$50,$C$4:$C$9,COUNT($D$4:$D$9))*M$10</f>
        <v>0</v>
      </c>
      <c r="H270" s="20">
        <f>[1]!alfamlog($A270,H$50,$C$4:$C$9,COUNT($D$4:$D$9))*N$10</f>
        <v>0</v>
      </c>
      <c r="I270" s="20">
        <f>[1]!alfamlog($A270,I$50,$C$4:$C$9,COUNT($D$4:$D$9))*O$10</f>
        <v>0</v>
      </c>
      <c r="K270" s="37">
        <f>(10^L270-B270)/L$48</f>
        <v>0</v>
      </c>
      <c r="L270" s="22">
        <f t="shared" si="30"/>
        <v>-1.0499999999999643</v>
      </c>
      <c r="M270" s="22">
        <f t="shared" si="31"/>
        <v>-1.0499999999999643</v>
      </c>
      <c r="N270" s="22">
        <f t="shared" si="32"/>
        <v>-1.0499999999999643</v>
      </c>
      <c r="O270" s="22">
        <f t="shared" si="33"/>
        <v>-1.0499999999999643</v>
      </c>
      <c r="P270" s="22">
        <f t="shared" si="34"/>
        <v>1.1016857620600871</v>
      </c>
      <c r="Q270" s="22">
        <f t="shared" si="35"/>
        <v>1.1016857620600871</v>
      </c>
      <c r="R270" s="22">
        <f t="shared" si="36"/>
        <v>1.1016857620600871</v>
      </c>
      <c r="S270" s="22">
        <f t="shared" si="37"/>
        <v>1.1016857620600871</v>
      </c>
      <c r="T270" s="22"/>
      <c r="U270" s="22"/>
      <c r="V270" s="22"/>
    </row>
    <row r="271" spans="1:22" x14ac:dyDescent="0.25">
      <c r="A271" s="1">
        <f>IF(A270+E$10&gt;1,0,A270+E$10)</f>
        <v>-0.99999999999996425</v>
      </c>
      <c r="B271" s="20">
        <f t="shared" si="29"/>
        <v>0.10000000000000819</v>
      </c>
      <c r="C271" s="20">
        <f>[1]!alfamlog($A271,C$50,$C$4:$C$9,COUNT($D$4:$D$9))*I$10</f>
        <v>1</v>
      </c>
      <c r="D271" s="20">
        <f>[1]!alfamlog($A271,D$50,$C$4:$C$9,COUNT($D$4:$D$9))*J$10</f>
        <v>0</v>
      </c>
      <c r="E271" s="20">
        <f>[1]!alfamlog($A271,E$50,$C$4:$C$9,COUNT($D$4:$D$9))*K$10</f>
        <v>0</v>
      </c>
      <c r="F271" s="20">
        <f>[1]!alfamlog($A271,F$50,$C$4:$C$9,COUNT($D$4:$D$9))*L$10</f>
        <v>0</v>
      </c>
      <c r="G271" s="20">
        <f>[1]!alfamlog($A271,G$50,$C$4:$C$9,COUNT($D$4:$D$9))*M$10</f>
        <v>0</v>
      </c>
      <c r="H271" s="20">
        <f>[1]!alfamlog($A271,H$50,$C$4:$C$9,COUNT($D$4:$D$9))*N$10</f>
        <v>0</v>
      </c>
      <c r="I271" s="20">
        <f>[1]!alfamlog($A271,I$50,$C$4:$C$9,COUNT($D$4:$D$9))*O$10</f>
        <v>0</v>
      </c>
      <c r="K271" s="37">
        <f>(10^L271-B271)/L$48</f>
        <v>0</v>
      </c>
      <c r="L271" s="22">
        <f t="shared" si="30"/>
        <v>-0.99999999999996436</v>
      </c>
      <c r="M271" s="22">
        <f t="shared" si="31"/>
        <v>-0.99999999999996436</v>
      </c>
      <c r="N271" s="22">
        <f t="shared" si="32"/>
        <v>-0.99999999999996436</v>
      </c>
      <c r="O271" s="22">
        <f t="shared" si="33"/>
        <v>-0.99999999999996436</v>
      </c>
      <c r="P271" s="22">
        <f t="shared" si="34"/>
        <v>1.0457574905606355</v>
      </c>
      <c r="Q271" s="22">
        <f t="shared" si="35"/>
        <v>1.0457574905606355</v>
      </c>
      <c r="R271" s="22">
        <f t="shared" si="36"/>
        <v>1.0457574905606355</v>
      </c>
      <c r="S271" s="22">
        <f t="shared" si="37"/>
        <v>1.0457574905606355</v>
      </c>
      <c r="T271" s="22"/>
      <c r="U271" s="22"/>
      <c r="V271" s="22"/>
    </row>
    <row r="272" spans="1:22" x14ac:dyDescent="0.25">
      <c r="A272" s="1">
        <f>IF(A271+E$10&gt;1,0,A271+E$10)</f>
        <v>-0.94999999999996421</v>
      </c>
      <c r="B272" s="20">
        <f t="shared" si="29"/>
        <v>0.11220184543020557</v>
      </c>
      <c r="C272" s="20">
        <f>[1]!alfamlog($A272,C$50,$C$4:$C$9,COUNT($D$4:$D$9))*I$10</f>
        <v>1</v>
      </c>
      <c r="D272" s="20">
        <f>[1]!alfamlog($A272,D$50,$C$4:$C$9,COUNT($D$4:$D$9))*J$10</f>
        <v>0</v>
      </c>
      <c r="E272" s="20">
        <f>[1]!alfamlog($A272,E$50,$C$4:$C$9,COUNT($D$4:$D$9))*K$10</f>
        <v>0</v>
      </c>
      <c r="F272" s="20">
        <f>[1]!alfamlog($A272,F$50,$C$4:$C$9,COUNT($D$4:$D$9))*L$10</f>
        <v>0</v>
      </c>
      <c r="G272" s="20">
        <f>[1]!alfamlog($A272,G$50,$C$4:$C$9,COUNT($D$4:$D$9))*M$10</f>
        <v>0</v>
      </c>
      <c r="H272" s="20">
        <f>[1]!alfamlog($A272,H$50,$C$4:$C$9,COUNT($D$4:$D$9))*N$10</f>
        <v>0</v>
      </c>
      <c r="I272" s="20">
        <f>[1]!alfamlog($A272,I$50,$C$4:$C$9,COUNT($D$4:$D$9))*O$10</f>
        <v>0</v>
      </c>
      <c r="K272" s="37">
        <f>(10^L272-B272)/L$48</f>
        <v>-4.163336342344337E-15</v>
      </c>
      <c r="L272" s="22">
        <f t="shared" si="30"/>
        <v>-0.94999999999996432</v>
      </c>
      <c r="M272" s="22">
        <f t="shared" si="31"/>
        <v>-0.94999999999996432</v>
      </c>
      <c r="N272" s="22">
        <f t="shared" si="32"/>
        <v>-0.94999999999996432</v>
      </c>
      <c r="O272" s="22">
        <f t="shared" si="33"/>
        <v>-0.94999999999996432</v>
      </c>
      <c r="P272" s="22">
        <f t="shared" si="34"/>
        <v>0.99054126219622696</v>
      </c>
      <c r="Q272" s="22">
        <f t="shared" si="35"/>
        <v>0.99054126219622696</v>
      </c>
      <c r="R272" s="22">
        <f t="shared" si="36"/>
        <v>0.99054126219622696</v>
      </c>
      <c r="S272" s="22">
        <f t="shared" si="37"/>
        <v>0.99054126219622696</v>
      </c>
      <c r="T272" s="22"/>
      <c r="U272" s="22"/>
      <c r="V272" s="22"/>
    </row>
    <row r="273" spans="1:22" x14ac:dyDescent="0.25">
      <c r="A273" s="1">
        <f>IF(A272+E$10&gt;1,0,A272+E$10)</f>
        <v>-0.89999999999996416</v>
      </c>
      <c r="B273" s="20">
        <f t="shared" si="29"/>
        <v>0.12589254117942708</v>
      </c>
      <c r="C273" s="20">
        <f>[1]!alfamlog($A273,C$50,$C$4:$C$9,COUNT($D$4:$D$9))*I$10</f>
        <v>1</v>
      </c>
      <c r="D273" s="20">
        <f>[1]!alfamlog($A273,D$50,$C$4:$C$9,COUNT($D$4:$D$9))*J$10</f>
        <v>0</v>
      </c>
      <c r="E273" s="20">
        <f>[1]!alfamlog($A273,E$50,$C$4:$C$9,COUNT($D$4:$D$9))*K$10</f>
        <v>0</v>
      </c>
      <c r="F273" s="20">
        <f>[1]!alfamlog($A273,F$50,$C$4:$C$9,COUNT($D$4:$D$9))*L$10</f>
        <v>0</v>
      </c>
      <c r="G273" s="20">
        <f>[1]!alfamlog($A273,G$50,$C$4:$C$9,COUNT($D$4:$D$9))*M$10</f>
        <v>0</v>
      </c>
      <c r="H273" s="20">
        <f>[1]!alfamlog($A273,H$50,$C$4:$C$9,COUNT($D$4:$D$9))*N$10</f>
        <v>0</v>
      </c>
      <c r="I273" s="20">
        <f>[1]!alfamlog($A273,I$50,$C$4:$C$9,COUNT($D$4:$D$9))*O$10</f>
        <v>0</v>
      </c>
      <c r="K273" s="37">
        <f>(10^L273-B273)/L$48</f>
        <v>-5.5511151231257827E-15</v>
      </c>
      <c r="L273" s="22">
        <f t="shared" si="30"/>
        <v>-0.89999999999996427</v>
      </c>
      <c r="M273" s="22">
        <f t="shared" si="31"/>
        <v>-0.89999999999996427</v>
      </c>
      <c r="N273" s="22">
        <f t="shared" si="32"/>
        <v>-0.89999999999996427</v>
      </c>
      <c r="O273" s="22">
        <f t="shared" si="33"/>
        <v>-0.89999999999996427</v>
      </c>
      <c r="P273" s="22">
        <f t="shared" si="34"/>
        <v>0.93594451424223013</v>
      </c>
      <c r="Q273" s="22">
        <f t="shared" si="35"/>
        <v>0.93594451424223013</v>
      </c>
      <c r="R273" s="22">
        <f t="shared" si="36"/>
        <v>0.93594451424223013</v>
      </c>
      <c r="S273" s="22">
        <f t="shared" si="37"/>
        <v>0.93594451424223013</v>
      </c>
      <c r="T273" s="22"/>
      <c r="U273" s="22"/>
      <c r="V273" s="22"/>
    </row>
    <row r="274" spans="1:22" x14ac:dyDescent="0.25">
      <c r="A274" s="1">
        <f>IF(A273+E$10&gt;1,0,A273+E$10)</f>
        <v>-0.84999999999996412</v>
      </c>
      <c r="B274" s="20">
        <f t="shared" si="29"/>
        <v>0.14125375446228708</v>
      </c>
      <c r="C274" s="20">
        <f>[1]!alfamlog($A274,C$50,$C$4:$C$9,COUNT($D$4:$D$9))*I$10</f>
        <v>1</v>
      </c>
      <c r="D274" s="20">
        <f>[1]!alfamlog($A274,D$50,$C$4:$C$9,COUNT($D$4:$D$9))*J$10</f>
        <v>0</v>
      </c>
      <c r="E274" s="20">
        <f>[1]!alfamlog($A274,E$50,$C$4:$C$9,COUNT($D$4:$D$9))*K$10</f>
        <v>0</v>
      </c>
      <c r="F274" s="20">
        <f>[1]!alfamlog($A274,F$50,$C$4:$C$9,COUNT($D$4:$D$9))*L$10</f>
        <v>0</v>
      </c>
      <c r="G274" s="20">
        <f>[1]!alfamlog($A274,G$50,$C$4:$C$9,COUNT($D$4:$D$9))*M$10</f>
        <v>0</v>
      </c>
      <c r="H274" s="20">
        <f>[1]!alfamlog($A274,H$50,$C$4:$C$9,COUNT($D$4:$D$9))*N$10</f>
        <v>0</v>
      </c>
      <c r="I274" s="20">
        <f>[1]!alfamlog($A274,I$50,$C$4:$C$9,COUNT($D$4:$D$9))*O$10</f>
        <v>0</v>
      </c>
      <c r="K274" s="37">
        <f>(10^L274-B274)/L$48</f>
        <v>-2.7755575615628914E-15</v>
      </c>
      <c r="L274" s="22">
        <f t="shared" si="30"/>
        <v>-0.84999999999996423</v>
      </c>
      <c r="M274" s="22">
        <f t="shared" si="31"/>
        <v>-0.84999999999996423</v>
      </c>
      <c r="N274" s="22">
        <f t="shared" si="32"/>
        <v>-0.84999999999996423</v>
      </c>
      <c r="O274" s="22">
        <f t="shared" si="33"/>
        <v>-0.84999999999996423</v>
      </c>
      <c r="P274" s="22">
        <f t="shared" si="34"/>
        <v>0.8818882649206109</v>
      </c>
      <c r="Q274" s="22">
        <f t="shared" si="35"/>
        <v>0.8818882649206109</v>
      </c>
      <c r="R274" s="22">
        <f t="shared" si="36"/>
        <v>0.8818882649206109</v>
      </c>
      <c r="S274" s="22">
        <f t="shared" si="37"/>
        <v>0.8818882649206109</v>
      </c>
      <c r="T274" s="22"/>
      <c r="U274" s="22"/>
      <c r="V274" s="22"/>
    </row>
    <row r="275" spans="1:22" x14ac:dyDescent="0.25">
      <c r="A275" s="1">
        <f>IF(A274+E$10&gt;1,0,A274+E$10)</f>
        <v>-0.79999999999996407</v>
      </c>
      <c r="B275" s="20">
        <f t="shared" si="29"/>
        <v>0.15848931924612442</v>
      </c>
      <c r="C275" s="20">
        <f>[1]!alfamlog($A275,C$50,$C$4:$C$9,COUNT($D$4:$D$9))*I$10</f>
        <v>1</v>
      </c>
      <c r="D275" s="20">
        <f>[1]!alfamlog($A275,D$50,$C$4:$C$9,COUNT($D$4:$D$9))*J$10</f>
        <v>0</v>
      </c>
      <c r="E275" s="20">
        <f>[1]!alfamlog($A275,E$50,$C$4:$C$9,COUNT($D$4:$D$9))*K$10</f>
        <v>0</v>
      </c>
      <c r="F275" s="20">
        <f>[1]!alfamlog($A275,F$50,$C$4:$C$9,COUNT($D$4:$D$9))*L$10</f>
        <v>0</v>
      </c>
      <c r="G275" s="20">
        <f>[1]!alfamlog($A275,G$50,$C$4:$C$9,COUNT($D$4:$D$9))*M$10</f>
        <v>0</v>
      </c>
      <c r="H275" s="20">
        <f>[1]!alfamlog($A275,H$50,$C$4:$C$9,COUNT($D$4:$D$9))*N$10</f>
        <v>0</v>
      </c>
      <c r="I275" s="20">
        <f>[1]!alfamlog($A275,I$50,$C$4:$C$9,COUNT($D$4:$D$9))*O$10</f>
        <v>0</v>
      </c>
      <c r="K275" s="37">
        <f>(10^L275-B275)/L$48</f>
        <v>-2.7755575615628914E-15</v>
      </c>
      <c r="L275" s="22">
        <f t="shared" si="30"/>
        <v>-0.79999999999996418</v>
      </c>
      <c r="M275" s="22">
        <f t="shared" si="31"/>
        <v>-0.79999999999996418</v>
      </c>
      <c r="N275" s="22">
        <f t="shared" si="32"/>
        <v>-0.79999999999996418</v>
      </c>
      <c r="O275" s="22">
        <f t="shared" si="33"/>
        <v>-0.79999999999996418</v>
      </c>
      <c r="P275" s="22">
        <f t="shared" si="34"/>
        <v>0.82830478378308148</v>
      </c>
      <c r="Q275" s="22">
        <f t="shared" si="35"/>
        <v>0.82830478378308148</v>
      </c>
      <c r="R275" s="22">
        <f t="shared" si="36"/>
        <v>0.82830478378308148</v>
      </c>
      <c r="S275" s="22">
        <f t="shared" si="37"/>
        <v>0.82830478378308148</v>
      </c>
      <c r="T275" s="22"/>
      <c r="U275" s="22"/>
      <c r="V275" s="22"/>
    </row>
    <row r="276" spans="1:22" x14ac:dyDescent="0.25">
      <c r="A276" s="1">
        <f>IF(A275+E$10&gt;1,0,A275+E$10)</f>
        <v>-0.74999999999996403</v>
      </c>
      <c r="B276" s="20">
        <f t="shared" si="29"/>
        <v>0.17782794100390698</v>
      </c>
      <c r="C276" s="20">
        <f>[1]!alfamlog($A276,C$50,$C$4:$C$9,COUNT($D$4:$D$9))*I$10</f>
        <v>1</v>
      </c>
      <c r="D276" s="20">
        <f>[1]!alfamlog($A276,D$50,$C$4:$C$9,COUNT($D$4:$D$9))*J$10</f>
        <v>0</v>
      </c>
      <c r="E276" s="20">
        <f>[1]!alfamlog($A276,E$50,$C$4:$C$9,COUNT($D$4:$D$9))*K$10</f>
        <v>0</v>
      </c>
      <c r="F276" s="20">
        <f>[1]!alfamlog($A276,F$50,$C$4:$C$9,COUNT($D$4:$D$9))*L$10</f>
        <v>0</v>
      </c>
      <c r="G276" s="20">
        <f>[1]!alfamlog($A276,G$50,$C$4:$C$9,COUNT($D$4:$D$9))*M$10</f>
        <v>0</v>
      </c>
      <c r="H276" s="20">
        <f>[1]!alfamlog($A276,H$50,$C$4:$C$9,COUNT($D$4:$D$9))*N$10</f>
        <v>0</v>
      </c>
      <c r="I276" s="20">
        <f>[1]!alfamlog($A276,I$50,$C$4:$C$9,COUNT($D$4:$D$9))*O$10</f>
        <v>0</v>
      </c>
      <c r="K276" s="37">
        <f>(10^L276-B276)/L$48</f>
        <v>-5.5511151231257827E-15</v>
      </c>
      <c r="L276" s="22">
        <f t="shared" si="30"/>
        <v>-0.74999999999996414</v>
      </c>
      <c r="M276" s="22">
        <f t="shared" si="31"/>
        <v>-0.74999999999996414</v>
      </c>
      <c r="N276" s="22">
        <f t="shared" si="32"/>
        <v>-0.74999999999996414</v>
      </c>
      <c r="O276" s="22">
        <f t="shared" si="33"/>
        <v>-0.74999999999996414</v>
      </c>
      <c r="P276" s="22">
        <f t="shared" si="34"/>
        <v>0.77513573353331966</v>
      </c>
      <c r="Q276" s="22">
        <f t="shared" si="35"/>
        <v>0.77513573353331966</v>
      </c>
      <c r="R276" s="22">
        <f t="shared" si="36"/>
        <v>0.77513573353331966</v>
      </c>
      <c r="S276" s="22">
        <f t="shared" si="37"/>
        <v>0.77513573353331966</v>
      </c>
      <c r="T276" s="22"/>
      <c r="U276" s="22"/>
      <c r="V276" s="22"/>
    </row>
    <row r="277" spans="1:22" x14ac:dyDescent="0.25">
      <c r="A277" s="1">
        <f>IF(A276+E$10&gt;1,0,A276+E$10)</f>
        <v>-0.69999999999996398</v>
      </c>
      <c r="B277" s="20">
        <f t="shared" si="29"/>
        <v>0.19952623149690452</v>
      </c>
      <c r="C277" s="20">
        <f>[1]!alfamlog($A277,C$50,$C$4:$C$9,COUNT($D$4:$D$9))*I$10</f>
        <v>1</v>
      </c>
      <c r="D277" s="20">
        <f>[1]!alfamlog($A277,D$50,$C$4:$C$9,COUNT($D$4:$D$9))*J$10</f>
        <v>0</v>
      </c>
      <c r="E277" s="20">
        <f>[1]!alfamlog($A277,E$50,$C$4:$C$9,COUNT($D$4:$D$9))*K$10</f>
        <v>0</v>
      </c>
      <c r="F277" s="20">
        <f>[1]!alfamlog($A277,F$50,$C$4:$C$9,COUNT($D$4:$D$9))*L$10</f>
        <v>0</v>
      </c>
      <c r="G277" s="20">
        <f>[1]!alfamlog($A277,G$50,$C$4:$C$9,COUNT($D$4:$D$9))*M$10</f>
        <v>0</v>
      </c>
      <c r="H277" s="20">
        <f>[1]!alfamlog($A277,H$50,$C$4:$C$9,COUNT($D$4:$D$9))*N$10</f>
        <v>0</v>
      </c>
      <c r="I277" s="20">
        <f>[1]!alfamlog($A277,I$50,$C$4:$C$9,COUNT($D$4:$D$9))*O$10</f>
        <v>0</v>
      </c>
      <c r="K277" s="37">
        <f>(10^L277-B277)/L$48</f>
        <v>0</v>
      </c>
      <c r="L277" s="22">
        <f t="shared" si="30"/>
        <v>-0.69999999999996398</v>
      </c>
      <c r="M277" s="22">
        <f t="shared" si="31"/>
        <v>-0.69999999999996398</v>
      </c>
      <c r="N277" s="22">
        <f t="shared" si="32"/>
        <v>-0.69999999999996398</v>
      </c>
      <c r="O277" s="22">
        <f t="shared" si="33"/>
        <v>-0.69999999999996398</v>
      </c>
      <c r="P277" s="22">
        <f t="shared" si="34"/>
        <v>0.72233067273575369</v>
      </c>
      <c r="Q277" s="22">
        <f t="shared" si="35"/>
        <v>0.72233067273575369</v>
      </c>
      <c r="R277" s="22">
        <f t="shared" si="36"/>
        <v>0.72233067273575369</v>
      </c>
      <c r="S277" s="22">
        <f t="shared" si="37"/>
        <v>0.72233067273575369</v>
      </c>
      <c r="T277" s="22"/>
      <c r="U277" s="22"/>
      <c r="V277" s="22"/>
    </row>
    <row r="278" spans="1:22" x14ac:dyDescent="0.25">
      <c r="A278" s="1">
        <f>IF(A277+E$10&gt;1,0,A277+E$10)</f>
        <v>-0.64999999999996394</v>
      </c>
      <c r="B278" s="20">
        <f t="shared" si="29"/>
        <v>0.22387211385685249</v>
      </c>
      <c r="C278" s="20">
        <f>[1]!alfamlog($A278,C$50,$C$4:$C$9,COUNT($D$4:$D$9))*I$10</f>
        <v>1</v>
      </c>
      <c r="D278" s="20">
        <f>[1]!alfamlog($A278,D$50,$C$4:$C$9,COUNT($D$4:$D$9))*J$10</f>
        <v>0</v>
      </c>
      <c r="E278" s="20">
        <f>[1]!alfamlog($A278,E$50,$C$4:$C$9,COUNT($D$4:$D$9))*K$10</f>
        <v>0</v>
      </c>
      <c r="F278" s="20">
        <f>[1]!alfamlog($A278,F$50,$C$4:$C$9,COUNT($D$4:$D$9))*L$10</f>
        <v>0</v>
      </c>
      <c r="G278" s="20">
        <f>[1]!alfamlog($A278,G$50,$C$4:$C$9,COUNT($D$4:$D$9))*M$10</f>
        <v>0</v>
      </c>
      <c r="H278" s="20">
        <f>[1]!alfamlog($A278,H$50,$C$4:$C$9,COUNT($D$4:$D$9))*N$10</f>
        <v>0</v>
      </c>
      <c r="I278" s="20">
        <f>[1]!alfamlog($A278,I$50,$C$4:$C$9,COUNT($D$4:$D$9))*O$10</f>
        <v>0</v>
      </c>
      <c r="K278" s="37">
        <f>(10^L278-B278)/L$48</f>
        <v>-5.5511151231257827E-15</v>
      </c>
      <c r="L278" s="22">
        <f t="shared" si="30"/>
        <v>-0.64999999999996405</v>
      </c>
      <c r="M278" s="22">
        <f t="shared" si="31"/>
        <v>-0.64999999999996405</v>
      </c>
      <c r="N278" s="22">
        <f t="shared" si="32"/>
        <v>-0.64999999999996405</v>
      </c>
      <c r="O278" s="22">
        <f t="shared" si="33"/>
        <v>-0.64999999999996405</v>
      </c>
      <c r="P278" s="22">
        <f t="shared" si="34"/>
        <v>0.66984583809140585</v>
      </c>
      <c r="Q278" s="22">
        <f t="shared" si="35"/>
        <v>0.66984583809140585</v>
      </c>
      <c r="R278" s="22">
        <f t="shared" si="36"/>
        <v>0.66984583809140585</v>
      </c>
      <c r="S278" s="22">
        <f t="shared" si="37"/>
        <v>0.66984583809140585</v>
      </c>
      <c r="T278" s="22"/>
      <c r="U278" s="22"/>
      <c r="V278" s="22"/>
    </row>
    <row r="279" spans="1:22" x14ac:dyDescent="0.25">
      <c r="A279" s="1">
        <f>IF(A278+E$10&gt;1,0,A278+E$10)</f>
        <v>-0.5999999999999639</v>
      </c>
      <c r="B279" s="20">
        <f t="shared" si="29"/>
        <v>0.25118864315097889</v>
      </c>
      <c r="C279" s="20">
        <f>[1]!alfamlog($A279,C$50,$C$4:$C$9,COUNT($D$4:$D$9))*I$10</f>
        <v>1</v>
      </c>
      <c r="D279" s="20">
        <f>[1]!alfamlog($A279,D$50,$C$4:$C$9,COUNT($D$4:$D$9))*J$10</f>
        <v>0</v>
      </c>
      <c r="E279" s="20">
        <f>[1]!alfamlog($A279,E$50,$C$4:$C$9,COUNT($D$4:$D$9))*K$10</f>
        <v>0</v>
      </c>
      <c r="F279" s="20">
        <f>[1]!alfamlog($A279,F$50,$C$4:$C$9,COUNT($D$4:$D$9))*L$10</f>
        <v>0</v>
      </c>
      <c r="G279" s="20">
        <f>[1]!alfamlog($A279,G$50,$C$4:$C$9,COUNT($D$4:$D$9))*M$10</f>
        <v>0</v>
      </c>
      <c r="H279" s="20">
        <f>[1]!alfamlog($A279,H$50,$C$4:$C$9,COUNT($D$4:$D$9))*N$10</f>
        <v>0</v>
      </c>
      <c r="I279" s="20">
        <f>[1]!alfamlog($A279,I$50,$C$4:$C$9,COUNT($D$4:$D$9))*O$10</f>
        <v>0</v>
      </c>
      <c r="K279" s="37">
        <f>(10^L279-B279)/L$48</f>
        <v>0</v>
      </c>
      <c r="L279" s="22">
        <f t="shared" si="30"/>
        <v>-0.5999999999999639</v>
      </c>
      <c r="M279" s="22">
        <f t="shared" si="31"/>
        <v>-0.5999999999999639</v>
      </c>
      <c r="N279" s="22">
        <f t="shared" si="32"/>
        <v>-0.5999999999999639</v>
      </c>
      <c r="O279" s="22">
        <f t="shared" si="33"/>
        <v>-0.5999999999999639</v>
      </c>
      <c r="P279" s="22">
        <f t="shared" si="34"/>
        <v>0.61764314567360068</v>
      </c>
      <c r="Q279" s="22">
        <f t="shared" si="35"/>
        <v>0.61764314567360068</v>
      </c>
      <c r="R279" s="22">
        <f t="shared" si="36"/>
        <v>0.61764314567360068</v>
      </c>
      <c r="S279" s="22">
        <f t="shared" si="37"/>
        <v>0.61764314567360068</v>
      </c>
      <c r="T279" s="22"/>
      <c r="U279" s="22"/>
      <c r="V279" s="22"/>
    </row>
    <row r="280" spans="1:22" x14ac:dyDescent="0.25">
      <c r="A280" s="1">
        <f>IF(A279+E$10&gt;1,0,A279+E$10)</f>
        <v>-0.54999999999996385</v>
      </c>
      <c r="B280" s="20">
        <f t="shared" si="29"/>
        <v>0.28183829312646885</v>
      </c>
      <c r="C280" s="20">
        <f>[1]!alfamlog($A280,C$50,$C$4:$C$9,COUNT($D$4:$D$9))*I$10</f>
        <v>1</v>
      </c>
      <c r="D280" s="20">
        <f>[1]!alfamlog($A280,D$50,$C$4:$C$9,COUNT($D$4:$D$9))*J$10</f>
        <v>0</v>
      </c>
      <c r="E280" s="20">
        <f>[1]!alfamlog($A280,E$50,$C$4:$C$9,COUNT($D$4:$D$9))*K$10</f>
        <v>0</v>
      </c>
      <c r="F280" s="20">
        <f>[1]!alfamlog($A280,F$50,$C$4:$C$9,COUNT($D$4:$D$9))*L$10</f>
        <v>0</v>
      </c>
      <c r="G280" s="20">
        <f>[1]!alfamlog($A280,G$50,$C$4:$C$9,COUNT($D$4:$D$9))*M$10</f>
        <v>0</v>
      </c>
      <c r="H280" s="20">
        <f>[1]!alfamlog($A280,H$50,$C$4:$C$9,COUNT($D$4:$D$9))*N$10</f>
        <v>0</v>
      </c>
      <c r="I280" s="20">
        <f>[1]!alfamlog($A280,I$50,$C$4:$C$9,COUNT($D$4:$D$9))*O$10</f>
        <v>0</v>
      </c>
      <c r="K280" s="37">
        <f>(10^L280-B280)/L$48</f>
        <v>0</v>
      </c>
      <c r="L280" s="22">
        <f t="shared" si="30"/>
        <v>-0.54999999999996385</v>
      </c>
      <c r="M280" s="22">
        <f t="shared" si="31"/>
        <v>-0.54999999999996385</v>
      </c>
      <c r="N280" s="22">
        <f t="shared" si="32"/>
        <v>-0.54999999999996385</v>
      </c>
      <c r="O280" s="22">
        <f t="shared" si="33"/>
        <v>-0.54999999999996385</v>
      </c>
      <c r="P280" s="22">
        <f t="shared" si="34"/>
        <v>0.56568936540294001</v>
      </c>
      <c r="Q280" s="22">
        <f t="shared" si="35"/>
        <v>0.56568936540294001</v>
      </c>
      <c r="R280" s="22">
        <f t="shared" si="36"/>
        <v>0.56568936540294001</v>
      </c>
      <c r="S280" s="22">
        <f t="shared" si="37"/>
        <v>0.56568936540294001</v>
      </c>
      <c r="T280" s="22"/>
      <c r="U280" s="22"/>
      <c r="V280" s="22"/>
    </row>
    <row r="281" spans="1:22" x14ac:dyDescent="0.25">
      <c r="A281" s="1">
        <f>IF(A280+E$10&gt;1,0,A280+E$10)</f>
        <v>-0.49999999999996386</v>
      </c>
      <c r="B281" s="20">
        <f t="shared" si="29"/>
        <v>0.31622776601686425</v>
      </c>
      <c r="C281" s="20">
        <f>[1]!alfamlog($A281,C$50,$C$4:$C$9,COUNT($D$4:$D$9))*I$10</f>
        <v>1</v>
      </c>
      <c r="D281" s="20">
        <f>[1]!alfamlog($A281,D$50,$C$4:$C$9,COUNT($D$4:$D$9))*J$10</f>
        <v>0</v>
      </c>
      <c r="E281" s="20">
        <f>[1]!alfamlog($A281,E$50,$C$4:$C$9,COUNT($D$4:$D$9))*K$10</f>
        <v>0</v>
      </c>
      <c r="F281" s="20">
        <f>[1]!alfamlog($A281,F$50,$C$4:$C$9,COUNT($D$4:$D$9))*L$10</f>
        <v>0</v>
      </c>
      <c r="G281" s="20">
        <f>[1]!alfamlog($A281,G$50,$C$4:$C$9,COUNT($D$4:$D$9))*M$10</f>
        <v>0</v>
      </c>
      <c r="H281" s="20">
        <f>[1]!alfamlog($A281,H$50,$C$4:$C$9,COUNT($D$4:$D$9))*N$10</f>
        <v>0</v>
      </c>
      <c r="I281" s="20">
        <f>[1]!alfamlog($A281,I$50,$C$4:$C$9,COUNT($D$4:$D$9))*O$10</f>
        <v>0</v>
      </c>
      <c r="K281" s="37">
        <f>(10^L281-B281)/L$48</f>
        <v>0</v>
      </c>
      <c r="L281" s="22">
        <f t="shared" si="30"/>
        <v>-0.49999999999996386</v>
      </c>
      <c r="M281" s="22">
        <f t="shared" si="31"/>
        <v>-0.49999999999996386</v>
      </c>
      <c r="N281" s="22">
        <f t="shared" si="32"/>
        <v>-0.49999999999996386</v>
      </c>
      <c r="O281" s="22">
        <f t="shared" si="33"/>
        <v>-0.49999999999996386</v>
      </c>
      <c r="P281" s="22">
        <f t="shared" si="34"/>
        <v>0.51395543388201859</v>
      </c>
      <c r="Q281" s="22">
        <f t="shared" si="35"/>
        <v>0.51395543388201859</v>
      </c>
      <c r="R281" s="22">
        <f t="shared" si="36"/>
        <v>0.51395543388201859</v>
      </c>
      <c r="S281" s="22">
        <f t="shared" si="37"/>
        <v>0.51395543388201859</v>
      </c>
      <c r="T281" s="22"/>
      <c r="U281" s="22"/>
      <c r="V281" s="22"/>
    </row>
    <row r="282" spans="1:22" x14ac:dyDescent="0.25">
      <c r="A282" s="1">
        <f>IF(A281+E$10&gt;1,0,A281+E$10)</f>
        <v>-0.44999999999996387</v>
      </c>
      <c r="B282" s="20">
        <f t="shared" si="29"/>
        <v>0.35481338923360495</v>
      </c>
      <c r="C282" s="20">
        <f>[1]!alfamlog($A282,C$50,$C$4:$C$9,COUNT($D$4:$D$9))*I$10</f>
        <v>1</v>
      </c>
      <c r="D282" s="20">
        <f>[1]!alfamlog($A282,D$50,$C$4:$C$9,COUNT($D$4:$D$9))*J$10</f>
        <v>0</v>
      </c>
      <c r="E282" s="20">
        <f>[1]!alfamlog($A282,E$50,$C$4:$C$9,COUNT($D$4:$D$9))*K$10</f>
        <v>0</v>
      </c>
      <c r="F282" s="20">
        <f>[1]!alfamlog($A282,F$50,$C$4:$C$9,COUNT($D$4:$D$9))*L$10</f>
        <v>0</v>
      </c>
      <c r="G282" s="20">
        <f>[1]!alfamlog($A282,G$50,$C$4:$C$9,COUNT($D$4:$D$9))*M$10</f>
        <v>0</v>
      </c>
      <c r="H282" s="20">
        <f>[1]!alfamlog($A282,H$50,$C$4:$C$9,COUNT($D$4:$D$9))*N$10</f>
        <v>0</v>
      </c>
      <c r="I282" s="20">
        <f>[1]!alfamlog($A282,I$50,$C$4:$C$9,COUNT($D$4:$D$9))*O$10</f>
        <v>0</v>
      </c>
      <c r="K282" s="37">
        <f>(10^L282-B282)/L$48</f>
        <v>-5.5511151231257827E-15</v>
      </c>
      <c r="L282" s="22">
        <f t="shared" si="30"/>
        <v>-0.44999999999996393</v>
      </c>
      <c r="M282" s="22">
        <f t="shared" si="31"/>
        <v>-0.44999999999996393</v>
      </c>
      <c r="N282" s="22">
        <f t="shared" si="32"/>
        <v>-0.44999999999996393</v>
      </c>
      <c r="O282" s="22">
        <f t="shared" si="33"/>
        <v>-0.44999999999996393</v>
      </c>
      <c r="P282" s="22">
        <f t="shared" si="34"/>
        <v>0.46241587870181072</v>
      </c>
      <c r="Q282" s="22">
        <f t="shared" si="35"/>
        <v>0.46241587870181072</v>
      </c>
      <c r="R282" s="22">
        <f t="shared" si="36"/>
        <v>0.46241587870181072</v>
      </c>
      <c r="S282" s="22">
        <f t="shared" si="37"/>
        <v>0.46241587870181072</v>
      </c>
      <c r="T282" s="22"/>
      <c r="U282" s="22"/>
      <c r="V282" s="22"/>
    </row>
    <row r="283" spans="1:22" x14ac:dyDescent="0.25">
      <c r="A283" s="1">
        <f>IF(A282+E$10&gt;1,0,A282+E$10)</f>
        <v>-0.39999999999996388</v>
      </c>
      <c r="B283" s="20">
        <f t="shared" si="29"/>
        <v>0.39810717055353034</v>
      </c>
      <c r="C283" s="20">
        <f>[1]!alfamlog($A283,C$50,$C$4:$C$9,COUNT($D$4:$D$9))*I$10</f>
        <v>1</v>
      </c>
      <c r="D283" s="20">
        <f>[1]!alfamlog($A283,D$50,$C$4:$C$9,COUNT($D$4:$D$9))*J$10</f>
        <v>0</v>
      </c>
      <c r="E283" s="20">
        <f>[1]!alfamlog($A283,E$50,$C$4:$C$9,COUNT($D$4:$D$9))*K$10</f>
        <v>0</v>
      </c>
      <c r="F283" s="20">
        <f>[1]!alfamlog($A283,F$50,$C$4:$C$9,COUNT($D$4:$D$9))*L$10</f>
        <v>0</v>
      </c>
      <c r="G283" s="20">
        <f>[1]!alfamlog($A283,G$50,$C$4:$C$9,COUNT($D$4:$D$9))*M$10</f>
        <v>0</v>
      </c>
      <c r="H283" s="20">
        <f>[1]!alfamlog($A283,H$50,$C$4:$C$9,COUNT($D$4:$D$9))*N$10</f>
        <v>0</v>
      </c>
      <c r="I283" s="20">
        <f>[1]!alfamlog($A283,I$50,$C$4:$C$9,COUNT($D$4:$D$9))*O$10</f>
        <v>0</v>
      </c>
      <c r="K283" s="37">
        <f>(10^L283-B283)/L$48</f>
        <v>0</v>
      </c>
      <c r="L283" s="22">
        <f t="shared" si="30"/>
        <v>-0.39999999999996388</v>
      </c>
      <c r="M283" s="22">
        <f t="shared" si="31"/>
        <v>-0.39999999999996388</v>
      </c>
      <c r="N283" s="22">
        <f t="shared" si="32"/>
        <v>-0.39999999999996388</v>
      </c>
      <c r="O283" s="22">
        <f t="shared" si="33"/>
        <v>-0.39999999999996388</v>
      </c>
      <c r="P283" s="22">
        <f t="shared" si="34"/>
        <v>0.41104833328919832</v>
      </c>
      <c r="Q283" s="22">
        <f t="shared" si="35"/>
        <v>0.41104833328919832</v>
      </c>
      <c r="R283" s="22">
        <f t="shared" si="36"/>
        <v>0.41104833328919832</v>
      </c>
      <c r="S283" s="22">
        <f t="shared" si="37"/>
        <v>0.41104833328919832</v>
      </c>
      <c r="T283" s="22"/>
      <c r="U283" s="22"/>
      <c r="V283" s="22"/>
    </row>
    <row r="284" spans="1:22" x14ac:dyDescent="0.25">
      <c r="A284" s="1">
        <f>IF(A283+E$10&gt;1,0,A283+E$10)</f>
        <v>-0.3499999999999639</v>
      </c>
      <c r="B284" s="20">
        <f t="shared" si="29"/>
        <v>0.44668359215100018</v>
      </c>
      <c r="C284" s="20">
        <f>[1]!alfamlog($A284,C$50,$C$4:$C$9,COUNT($D$4:$D$9))*I$10</f>
        <v>1</v>
      </c>
      <c r="D284" s="20">
        <f>[1]!alfamlog($A284,D$50,$C$4:$C$9,COUNT($D$4:$D$9))*J$10</f>
        <v>0</v>
      </c>
      <c r="E284" s="20">
        <f>[1]!alfamlog($A284,E$50,$C$4:$C$9,COUNT($D$4:$D$9))*K$10</f>
        <v>0</v>
      </c>
      <c r="F284" s="20">
        <f>[1]!alfamlog($A284,F$50,$C$4:$C$9,COUNT($D$4:$D$9))*L$10</f>
        <v>0</v>
      </c>
      <c r="G284" s="20">
        <f>[1]!alfamlog($A284,G$50,$C$4:$C$9,COUNT($D$4:$D$9))*M$10</f>
        <v>0</v>
      </c>
      <c r="H284" s="20">
        <f>[1]!alfamlog($A284,H$50,$C$4:$C$9,COUNT($D$4:$D$9))*N$10</f>
        <v>0</v>
      </c>
      <c r="I284" s="20">
        <f>[1]!alfamlog($A284,I$50,$C$4:$C$9,COUNT($D$4:$D$9))*O$10</f>
        <v>0</v>
      </c>
      <c r="K284" s="37">
        <f>(10^L284-B284)/L$48</f>
        <v>0</v>
      </c>
      <c r="L284" s="22">
        <f t="shared" si="30"/>
        <v>-0.34999999999996395</v>
      </c>
      <c r="M284" s="22">
        <f t="shared" si="31"/>
        <v>-0.34999999999996395</v>
      </c>
      <c r="N284" s="22">
        <f t="shared" si="32"/>
        <v>-0.34999999999996395</v>
      </c>
      <c r="O284" s="22">
        <f t="shared" si="33"/>
        <v>-0.34999999999996395</v>
      </c>
      <c r="P284" s="22">
        <f t="shared" si="34"/>
        <v>0.35983312585322175</v>
      </c>
      <c r="Q284" s="22">
        <f t="shared" si="35"/>
        <v>0.35983312585322175</v>
      </c>
      <c r="R284" s="22">
        <f t="shared" si="36"/>
        <v>0.35983312585322175</v>
      </c>
      <c r="S284" s="22">
        <f t="shared" si="37"/>
        <v>0.35983312585322175</v>
      </c>
      <c r="T284" s="22"/>
      <c r="U284" s="22"/>
      <c r="V284" s="22"/>
    </row>
    <row r="285" spans="1:22" x14ac:dyDescent="0.25">
      <c r="A285" s="1">
        <f>IF(A284+E$10&gt;1,0,A284+E$10)</f>
        <v>-0.29999999999996391</v>
      </c>
      <c r="B285" s="20">
        <f t="shared" si="29"/>
        <v>0.50118723362731388</v>
      </c>
      <c r="C285" s="20">
        <f>[1]!alfamlog($A285,C$50,$C$4:$C$9,COUNT($D$4:$D$9))*I$10</f>
        <v>1</v>
      </c>
      <c r="D285" s="20">
        <f>[1]!alfamlog($A285,D$50,$C$4:$C$9,COUNT($D$4:$D$9))*J$10</f>
        <v>0</v>
      </c>
      <c r="E285" s="20">
        <f>[1]!alfamlog($A285,E$50,$C$4:$C$9,COUNT($D$4:$D$9))*K$10</f>
        <v>0</v>
      </c>
      <c r="F285" s="20">
        <f>[1]!alfamlog($A285,F$50,$C$4:$C$9,COUNT($D$4:$D$9))*L$10</f>
        <v>0</v>
      </c>
      <c r="G285" s="20">
        <f>[1]!alfamlog($A285,G$50,$C$4:$C$9,COUNT($D$4:$D$9))*M$10</f>
        <v>0</v>
      </c>
      <c r="H285" s="20">
        <f>[1]!alfamlog($A285,H$50,$C$4:$C$9,COUNT($D$4:$D$9))*N$10</f>
        <v>0</v>
      </c>
      <c r="I285" s="20">
        <f>[1]!alfamlog($A285,I$50,$C$4:$C$9,COUNT($D$4:$D$9))*O$10</f>
        <v>0</v>
      </c>
      <c r="K285" s="37">
        <f>(10^L285-B285)/L$48</f>
        <v>0</v>
      </c>
      <c r="L285" s="22">
        <f t="shared" si="30"/>
        <v>-0.29999999999996396</v>
      </c>
      <c r="M285" s="22">
        <f t="shared" si="31"/>
        <v>-0.29999999999996396</v>
      </c>
      <c r="N285" s="22">
        <f t="shared" si="32"/>
        <v>-0.29999999999996396</v>
      </c>
      <c r="O285" s="22">
        <f t="shared" si="33"/>
        <v>-0.29999999999996396</v>
      </c>
      <c r="P285" s="22">
        <f t="shared" si="34"/>
        <v>0.30875292940203175</v>
      </c>
      <c r="Q285" s="22">
        <f t="shared" si="35"/>
        <v>0.30875292940203175</v>
      </c>
      <c r="R285" s="22">
        <f t="shared" si="36"/>
        <v>0.30875292940203175</v>
      </c>
      <c r="S285" s="22">
        <f t="shared" si="37"/>
        <v>0.30875292940203175</v>
      </c>
      <c r="T285" s="22"/>
      <c r="U285" s="22"/>
      <c r="V285" s="22"/>
    </row>
    <row r="286" spans="1:22" x14ac:dyDescent="0.25">
      <c r="A286" s="1">
        <f>IF(A285+E$10&gt;1,0,A285+E$10)</f>
        <v>-0.24999999999996392</v>
      </c>
      <c r="B286" s="20">
        <f t="shared" si="29"/>
        <v>0.5623413251903957</v>
      </c>
      <c r="C286" s="20">
        <f>[1]!alfamlog($A286,C$50,$C$4:$C$9,COUNT($D$4:$D$9))*I$10</f>
        <v>1</v>
      </c>
      <c r="D286" s="20">
        <f>[1]!alfamlog($A286,D$50,$C$4:$C$9,COUNT($D$4:$D$9))*J$10</f>
        <v>0</v>
      </c>
      <c r="E286" s="20">
        <f>[1]!alfamlog($A286,E$50,$C$4:$C$9,COUNT($D$4:$D$9))*K$10</f>
        <v>0</v>
      </c>
      <c r="F286" s="20">
        <f>[1]!alfamlog($A286,F$50,$C$4:$C$9,COUNT($D$4:$D$9))*L$10</f>
        <v>0</v>
      </c>
      <c r="G286" s="20">
        <f>[1]!alfamlog($A286,G$50,$C$4:$C$9,COUNT($D$4:$D$9))*M$10</f>
        <v>0</v>
      </c>
      <c r="H286" s="20">
        <f>[1]!alfamlog($A286,H$50,$C$4:$C$9,COUNT($D$4:$D$9))*N$10</f>
        <v>0</v>
      </c>
      <c r="I286" s="20">
        <f>[1]!alfamlog($A286,I$50,$C$4:$C$9,COUNT($D$4:$D$9))*O$10</f>
        <v>0</v>
      </c>
      <c r="K286" s="37">
        <f>(10^L286-B286)/L$48</f>
        <v>0</v>
      </c>
      <c r="L286" s="22">
        <f t="shared" si="30"/>
        <v>-0.249999999999964</v>
      </c>
      <c r="M286" s="22">
        <f t="shared" si="31"/>
        <v>-0.249999999999964</v>
      </c>
      <c r="N286" s="22">
        <f t="shared" si="32"/>
        <v>-0.249999999999964</v>
      </c>
      <c r="O286" s="22">
        <f t="shared" si="33"/>
        <v>-0.249999999999964</v>
      </c>
      <c r="P286" s="22">
        <f t="shared" si="34"/>
        <v>0.25779246242408099</v>
      </c>
      <c r="Q286" s="22">
        <f t="shared" si="35"/>
        <v>0.25779246242408099</v>
      </c>
      <c r="R286" s="22">
        <f t="shared" si="36"/>
        <v>0.25779246242408099</v>
      </c>
      <c r="S286" s="22">
        <f t="shared" si="37"/>
        <v>0.25779246242408099</v>
      </c>
      <c r="T286" s="22"/>
      <c r="U286" s="22"/>
      <c r="V286" s="22"/>
    </row>
    <row r="287" spans="1:22" x14ac:dyDescent="0.25">
      <c r="A287" s="1">
        <f>IF(A286+E$10&gt;1,0,A286+E$10)</f>
        <v>-0.19999999999996393</v>
      </c>
      <c r="B287" s="20">
        <f t="shared" si="29"/>
        <v>0.63095734448024565</v>
      </c>
      <c r="C287" s="20">
        <f>[1]!alfamlog($A287,C$50,$C$4:$C$9,COUNT($D$4:$D$9))*I$10</f>
        <v>1</v>
      </c>
      <c r="D287" s="20">
        <f>[1]!alfamlog($A287,D$50,$C$4:$C$9,COUNT($D$4:$D$9))*J$10</f>
        <v>0</v>
      </c>
      <c r="E287" s="20">
        <f>[1]!alfamlog($A287,E$50,$C$4:$C$9,COUNT($D$4:$D$9))*K$10</f>
        <v>0</v>
      </c>
      <c r="F287" s="20">
        <f>[1]!alfamlog($A287,F$50,$C$4:$C$9,COUNT($D$4:$D$9))*L$10</f>
        <v>0</v>
      </c>
      <c r="G287" s="20">
        <f>[1]!alfamlog($A287,G$50,$C$4:$C$9,COUNT($D$4:$D$9))*M$10</f>
        <v>0</v>
      </c>
      <c r="H287" s="20">
        <f>[1]!alfamlog($A287,H$50,$C$4:$C$9,COUNT($D$4:$D$9))*N$10</f>
        <v>0</v>
      </c>
      <c r="I287" s="20">
        <f>[1]!alfamlog($A287,I$50,$C$4:$C$9,COUNT($D$4:$D$9))*O$10</f>
        <v>0</v>
      </c>
      <c r="K287" s="37">
        <f>(10^L287-B287)/L$48</f>
        <v>0</v>
      </c>
      <c r="L287" s="22">
        <f t="shared" si="30"/>
        <v>-0.19999999999996393</v>
      </c>
      <c r="M287" s="22">
        <f t="shared" si="31"/>
        <v>-0.19999999999996393</v>
      </c>
      <c r="N287" s="22">
        <f t="shared" si="32"/>
        <v>-0.19999999999996393</v>
      </c>
      <c r="O287" s="22">
        <f t="shared" si="33"/>
        <v>-0.19999999999996393</v>
      </c>
      <c r="P287" s="22">
        <f t="shared" si="34"/>
        <v>0.206938231857413</v>
      </c>
      <c r="Q287" s="22">
        <f t="shared" si="35"/>
        <v>0.206938231857413</v>
      </c>
      <c r="R287" s="22">
        <f t="shared" si="36"/>
        <v>0.206938231857413</v>
      </c>
      <c r="S287" s="22">
        <f t="shared" si="37"/>
        <v>0.206938231857413</v>
      </c>
      <c r="T287" s="22"/>
      <c r="U287" s="22"/>
      <c r="V287" s="22"/>
    </row>
    <row r="288" spans="1:22" x14ac:dyDescent="0.25">
      <c r="A288" s="1">
        <f>IF(A287+E$10&gt;1,0,A287+E$10)</f>
        <v>-0.14999999999996394</v>
      </c>
      <c r="B288" s="20">
        <f t="shared" si="29"/>
        <v>0.70794578438419664</v>
      </c>
      <c r="C288" s="20">
        <f>[1]!alfamlog($A288,C$50,$C$4:$C$9,COUNT($D$4:$D$9))*I$10</f>
        <v>1</v>
      </c>
      <c r="D288" s="20">
        <f>[1]!alfamlog($A288,D$50,$C$4:$C$9,COUNT($D$4:$D$9))*J$10</f>
        <v>0</v>
      </c>
      <c r="E288" s="20">
        <f>[1]!alfamlog($A288,E$50,$C$4:$C$9,COUNT($D$4:$D$9))*K$10</f>
        <v>0</v>
      </c>
      <c r="F288" s="20">
        <f>[1]!alfamlog($A288,F$50,$C$4:$C$9,COUNT($D$4:$D$9))*L$10</f>
        <v>0</v>
      </c>
      <c r="G288" s="20">
        <f>[1]!alfamlog($A288,G$50,$C$4:$C$9,COUNT($D$4:$D$9))*M$10</f>
        <v>0</v>
      </c>
      <c r="H288" s="20">
        <f>[1]!alfamlog($A288,H$50,$C$4:$C$9,COUNT($D$4:$D$9))*N$10</f>
        <v>0</v>
      </c>
      <c r="I288" s="20">
        <f>[1]!alfamlog($A288,I$50,$C$4:$C$9,COUNT($D$4:$D$9))*O$10</f>
        <v>0</v>
      </c>
      <c r="K288" s="37">
        <f>(10^L288-B288)/L$48</f>
        <v>0</v>
      </c>
      <c r="L288" s="22">
        <f t="shared" si="30"/>
        <v>-0.14999999999996397</v>
      </c>
      <c r="M288" s="22">
        <f t="shared" si="31"/>
        <v>-0.14999999999996397</v>
      </c>
      <c r="N288" s="22">
        <f t="shared" si="32"/>
        <v>-0.14999999999996397</v>
      </c>
      <c r="O288" s="22">
        <f t="shared" si="33"/>
        <v>-0.14999999999996397</v>
      </c>
      <c r="P288" s="22">
        <f t="shared" si="34"/>
        <v>0.15617831155627715</v>
      </c>
      <c r="Q288" s="22">
        <f t="shared" si="35"/>
        <v>0.15617831155627715</v>
      </c>
      <c r="R288" s="22">
        <f t="shared" si="36"/>
        <v>0.15617831155627715</v>
      </c>
      <c r="S288" s="22">
        <f t="shared" si="37"/>
        <v>0.15617831155627715</v>
      </c>
      <c r="T288" s="22"/>
      <c r="U288" s="22"/>
      <c r="V288" s="22"/>
    </row>
    <row r="289" spans="1:22" x14ac:dyDescent="0.25">
      <c r="A289" s="1">
        <f>IF(A288+E$10&gt;1,0,A288+E$10)</f>
        <v>-9.9999999999963937E-2</v>
      </c>
      <c r="B289" s="20">
        <f t="shared" si="29"/>
        <v>0.79432823472434744</v>
      </c>
      <c r="C289" s="20">
        <f>[1]!alfamlog($A289,C$50,$C$4:$C$9,COUNT($D$4:$D$9))*I$10</f>
        <v>1</v>
      </c>
      <c r="D289" s="20">
        <f>[1]!alfamlog($A289,D$50,$C$4:$C$9,COUNT($D$4:$D$9))*J$10</f>
        <v>0</v>
      </c>
      <c r="E289" s="20">
        <f>[1]!alfamlog($A289,E$50,$C$4:$C$9,COUNT($D$4:$D$9))*K$10</f>
        <v>0</v>
      </c>
      <c r="F289" s="20">
        <f>[1]!alfamlog($A289,F$50,$C$4:$C$9,COUNT($D$4:$D$9))*L$10</f>
        <v>0</v>
      </c>
      <c r="G289" s="20">
        <f>[1]!alfamlog($A289,G$50,$C$4:$C$9,COUNT($D$4:$D$9))*M$10</f>
        <v>0</v>
      </c>
      <c r="H289" s="20">
        <f>[1]!alfamlog($A289,H$50,$C$4:$C$9,COUNT($D$4:$D$9))*N$10</f>
        <v>0</v>
      </c>
      <c r="I289" s="20">
        <f>[1]!alfamlog($A289,I$50,$C$4:$C$9,COUNT($D$4:$D$9))*O$10</f>
        <v>0</v>
      </c>
      <c r="K289" s="37">
        <f>(10^L289-B289)/L$48</f>
        <v>0</v>
      </c>
      <c r="L289" s="22">
        <f t="shared" si="30"/>
        <v>-9.9999999999963951E-2</v>
      </c>
      <c r="M289" s="22">
        <f t="shared" si="31"/>
        <v>-9.9999999999963951E-2</v>
      </c>
      <c r="N289" s="22">
        <f t="shared" si="32"/>
        <v>-9.9999999999963951E-2</v>
      </c>
      <c r="O289" s="22">
        <f t="shared" si="33"/>
        <v>-9.9999999999963951E-2</v>
      </c>
      <c r="P289" s="22">
        <f t="shared" si="34"/>
        <v>0.10550215071186693</v>
      </c>
      <c r="Q289" s="22">
        <f t="shared" si="35"/>
        <v>0.10550215071186693</v>
      </c>
      <c r="R289" s="22">
        <f t="shared" si="36"/>
        <v>0.10550215071186693</v>
      </c>
      <c r="S289" s="22">
        <f t="shared" si="37"/>
        <v>0.10550215071186693</v>
      </c>
      <c r="T289" s="22"/>
      <c r="U289" s="22"/>
      <c r="V289" s="22"/>
    </row>
    <row r="290" spans="1:22" x14ac:dyDescent="0.25">
      <c r="A290" s="1">
        <f>IF(A289+E$10&gt;1,0,A289+E$10)</f>
        <v>-4.9999999999963934E-2</v>
      </c>
      <c r="B290" s="20">
        <f t="shared" si="29"/>
        <v>0.8912509381338195</v>
      </c>
      <c r="C290" s="20">
        <f>[1]!alfamlog($A290,C$50,$C$4:$C$9,COUNT($D$4:$D$9))*I$10</f>
        <v>1</v>
      </c>
      <c r="D290" s="20">
        <f>[1]!alfamlog($A290,D$50,$C$4:$C$9,COUNT($D$4:$D$9))*J$10</f>
        <v>0</v>
      </c>
      <c r="E290" s="20">
        <f>[1]!alfamlog($A290,E$50,$C$4:$C$9,COUNT($D$4:$D$9))*K$10</f>
        <v>0</v>
      </c>
      <c r="F290" s="20">
        <f>[1]!alfamlog($A290,F$50,$C$4:$C$9,COUNT($D$4:$D$9))*L$10</f>
        <v>0</v>
      </c>
      <c r="G290" s="20">
        <f>[1]!alfamlog($A290,G$50,$C$4:$C$9,COUNT($D$4:$D$9))*M$10</f>
        <v>0</v>
      </c>
      <c r="H290" s="20">
        <f>[1]!alfamlog($A290,H$50,$C$4:$C$9,COUNT($D$4:$D$9))*N$10</f>
        <v>0</v>
      </c>
      <c r="I290" s="20">
        <f>[1]!alfamlog($A290,I$50,$C$4:$C$9,COUNT($D$4:$D$9))*O$10</f>
        <v>0</v>
      </c>
      <c r="K290" s="37">
        <f>(10^L290-B290)/L$48</f>
        <v>0</v>
      </c>
      <c r="L290" s="22">
        <f t="shared" si="30"/>
        <v>-4.9999999999963955E-2</v>
      </c>
      <c r="M290" s="22">
        <f t="shared" si="31"/>
        <v>-4.9999999999963955E-2</v>
      </c>
      <c r="N290" s="22">
        <f t="shared" si="32"/>
        <v>-4.9999999999963955E-2</v>
      </c>
      <c r="O290" s="22">
        <f t="shared" si="33"/>
        <v>-4.9999999999963955E-2</v>
      </c>
      <c r="P290" s="22">
        <f t="shared" si="34"/>
        <v>5.490040767302802E-2</v>
      </c>
      <c r="Q290" s="22">
        <f t="shared" si="35"/>
        <v>5.490040767302802E-2</v>
      </c>
      <c r="R290" s="22">
        <f t="shared" si="36"/>
        <v>5.490040767302802E-2</v>
      </c>
      <c r="S290" s="22">
        <f t="shared" si="37"/>
        <v>5.490040767302802E-2</v>
      </c>
      <c r="T290" s="22"/>
      <c r="U290" s="22"/>
      <c r="V290" s="22"/>
    </row>
    <row r="291" spans="1:22" x14ac:dyDescent="0.25">
      <c r="A291" s="1">
        <f>IF(A290+E$10&gt;1,0,A290+E$10)</f>
        <v>3.6068370512509773E-14</v>
      </c>
      <c r="B291" s="20">
        <f t="shared" si="29"/>
        <v>1.000000000000083</v>
      </c>
      <c r="C291" s="20">
        <f>[1]!alfamlog($A291,C$50,$C$4:$C$9,COUNT($D$4:$D$9))*I$10</f>
        <v>1</v>
      </c>
      <c r="D291" s="20">
        <f>[1]!alfamlog($A291,D$50,$C$4:$C$9,COUNT($D$4:$D$9))*J$10</f>
        <v>0</v>
      </c>
      <c r="E291" s="20">
        <f>[1]!alfamlog($A291,E$50,$C$4:$C$9,COUNT($D$4:$D$9))*K$10</f>
        <v>0</v>
      </c>
      <c r="F291" s="20">
        <f>[1]!alfamlog($A291,F$50,$C$4:$C$9,COUNT($D$4:$D$9))*L$10</f>
        <v>0</v>
      </c>
      <c r="G291" s="20">
        <f>[1]!alfamlog($A291,G$50,$C$4:$C$9,COUNT($D$4:$D$9))*M$10</f>
        <v>0</v>
      </c>
      <c r="H291" s="20">
        <f>[1]!alfamlog($A291,H$50,$C$4:$C$9,COUNT($D$4:$D$9))*N$10</f>
        <v>0</v>
      </c>
      <c r="I291" s="20">
        <f>[1]!alfamlog($A291,I$50,$C$4:$C$9,COUNT($D$4:$D$9))*O$10</f>
        <v>0</v>
      </c>
      <c r="K291" s="37">
        <f>(10^L291-B291)/L$48</f>
        <v>0</v>
      </c>
      <c r="L291" s="22">
        <f t="shared" si="30"/>
        <v>3.606584724909144E-14</v>
      </c>
      <c r="M291" s="22">
        <f t="shared" si="31"/>
        <v>3.606584724909144E-14</v>
      </c>
      <c r="N291" s="22">
        <f t="shared" si="32"/>
        <v>3.606584724909144E-14</v>
      </c>
      <c r="O291" s="22">
        <f t="shared" si="33"/>
        <v>3.606584724909144E-14</v>
      </c>
      <c r="P291" s="22">
        <f t="shared" si="34"/>
        <v>4.3648054024136582E-3</v>
      </c>
      <c r="Q291" s="22">
        <f t="shared" si="35"/>
        <v>4.3648054024136582E-3</v>
      </c>
      <c r="R291" s="22">
        <f t="shared" si="36"/>
        <v>4.3648054024136582E-3</v>
      </c>
      <c r="S291" s="22">
        <f t="shared" si="37"/>
        <v>4.3648054024136582E-3</v>
      </c>
      <c r="T291" s="22"/>
      <c r="U291" s="22"/>
      <c r="V291" s="22"/>
    </row>
    <row r="292" spans="1:22" x14ac:dyDescent="0.25">
      <c r="A292" s="1">
        <f>IF(A291+E$10&gt;1,0,A291+E$10)</f>
        <v>5.0000000000036071E-2</v>
      </c>
      <c r="B292" s="20">
        <f t="shared" si="29"/>
        <v>1.1220184543020566</v>
      </c>
      <c r="C292" s="20">
        <f>[1]!alfamlog($A292,C$50,$C$4:$C$9,COUNT($D$4:$D$9))*I$10</f>
        <v>1</v>
      </c>
      <c r="D292" s="20">
        <f>[1]!alfamlog($A292,D$50,$C$4:$C$9,COUNT($D$4:$D$9))*J$10</f>
        <v>0</v>
      </c>
      <c r="E292" s="20">
        <f>[1]!alfamlog($A292,E$50,$C$4:$C$9,COUNT($D$4:$D$9))*K$10</f>
        <v>0</v>
      </c>
      <c r="F292" s="20">
        <f>[1]!alfamlog($A292,F$50,$C$4:$C$9,COUNT($D$4:$D$9))*L$10</f>
        <v>0</v>
      </c>
      <c r="G292" s="20">
        <f>[1]!alfamlog($A292,G$50,$C$4:$C$9,COUNT($D$4:$D$9))*M$10</f>
        <v>0</v>
      </c>
      <c r="H292" s="20">
        <f>[1]!alfamlog($A292,H$50,$C$4:$C$9,COUNT($D$4:$D$9))*N$10</f>
        <v>0</v>
      </c>
      <c r="I292" s="20">
        <f>[1]!alfamlog($A292,I$50,$C$4:$C$9,COUNT($D$4:$D$9))*O$10</f>
        <v>0</v>
      </c>
      <c r="K292" s="37">
        <f>(10^L292-B292)/L$48</f>
        <v>0</v>
      </c>
      <c r="L292" s="22">
        <f t="shared" si="30"/>
        <v>5.0000000000036064E-2</v>
      </c>
      <c r="M292" s="22">
        <f t="shared" si="31"/>
        <v>5.0000000000036064E-2</v>
      </c>
      <c r="N292" s="22">
        <f t="shared" si="32"/>
        <v>5.0000000000036064E-2</v>
      </c>
      <c r="O292" s="22">
        <f t="shared" si="33"/>
        <v>5.0000000000036064E-2</v>
      </c>
      <c r="P292" s="22">
        <f t="shared" si="34"/>
        <v>-4.6111994561729083E-2</v>
      </c>
      <c r="Q292" s="22">
        <f t="shared" si="35"/>
        <v>-4.6111994561729083E-2</v>
      </c>
      <c r="R292" s="22">
        <f t="shared" si="36"/>
        <v>-4.6111994561729083E-2</v>
      </c>
      <c r="S292" s="22">
        <f t="shared" si="37"/>
        <v>-4.6111994561729083E-2</v>
      </c>
      <c r="T292" s="22"/>
      <c r="U292" s="22"/>
      <c r="V292" s="22"/>
    </row>
    <row r="293" spans="1:22" x14ac:dyDescent="0.25">
      <c r="A293" s="1">
        <f>IF(A292+E$10&gt;1,0,A292+E$10)</f>
        <v>0.10000000000003607</v>
      </c>
      <c r="B293" s="20">
        <f t="shared" si="29"/>
        <v>1.2589254117942719</v>
      </c>
      <c r="C293" s="20">
        <f>[1]!alfamlog($A293,C$50,$C$4:$C$9,COUNT($D$4:$D$9))*I$10</f>
        <v>1</v>
      </c>
      <c r="D293" s="20">
        <f>[1]!alfamlog($A293,D$50,$C$4:$C$9,COUNT($D$4:$D$9))*J$10</f>
        <v>0</v>
      </c>
      <c r="E293" s="20">
        <f>[1]!alfamlog($A293,E$50,$C$4:$C$9,COUNT($D$4:$D$9))*K$10</f>
        <v>0</v>
      </c>
      <c r="F293" s="20">
        <f>[1]!alfamlog($A293,F$50,$C$4:$C$9,COUNT($D$4:$D$9))*L$10</f>
        <v>0</v>
      </c>
      <c r="G293" s="20">
        <f>[1]!alfamlog($A293,G$50,$C$4:$C$9,COUNT($D$4:$D$9))*M$10</f>
        <v>0</v>
      </c>
      <c r="H293" s="20">
        <f>[1]!alfamlog($A293,H$50,$C$4:$C$9,COUNT($D$4:$D$9))*N$10</f>
        <v>0</v>
      </c>
      <c r="I293" s="20">
        <f>[1]!alfamlog($A293,I$50,$C$4:$C$9,COUNT($D$4:$D$9))*O$10</f>
        <v>0</v>
      </c>
      <c r="K293" s="37">
        <f>(10^L293-B293)/L$48</f>
        <v>0</v>
      </c>
      <c r="L293" s="22">
        <f t="shared" si="30"/>
        <v>0.1000000000000361</v>
      </c>
      <c r="M293" s="22">
        <f t="shared" si="31"/>
        <v>0.1000000000000361</v>
      </c>
      <c r="N293" s="22">
        <f t="shared" si="32"/>
        <v>0.1000000000000361</v>
      </c>
      <c r="O293" s="22">
        <f t="shared" si="33"/>
        <v>0.1000000000000361</v>
      </c>
      <c r="P293" s="22">
        <f t="shared" si="34"/>
        <v>-9.6536502254490411E-2</v>
      </c>
      <c r="Q293" s="22">
        <f t="shared" si="35"/>
        <v>-9.6536502254490411E-2</v>
      </c>
      <c r="R293" s="22">
        <f t="shared" si="36"/>
        <v>-9.6536502254490411E-2</v>
      </c>
      <c r="S293" s="22">
        <f t="shared" si="37"/>
        <v>-9.6536502254490411E-2</v>
      </c>
      <c r="T293" s="22"/>
      <c r="U293" s="22"/>
      <c r="V293" s="22"/>
    </row>
    <row r="294" spans="1:22" x14ac:dyDescent="0.25">
      <c r="A294" s="1">
        <f>IF(A293+E$10&gt;1,0,A293+E$10)</f>
        <v>0.15000000000003608</v>
      </c>
      <c r="B294" s="20">
        <f t="shared" si="29"/>
        <v>1.4125375446228716</v>
      </c>
      <c r="C294" s="20">
        <f>[1]!alfamlog($A294,C$50,$C$4:$C$9,COUNT($D$4:$D$9))*I$10</f>
        <v>1</v>
      </c>
      <c r="D294" s="20">
        <f>[1]!alfamlog($A294,D$50,$C$4:$C$9,COUNT($D$4:$D$9))*J$10</f>
        <v>0</v>
      </c>
      <c r="E294" s="20">
        <f>[1]!alfamlog($A294,E$50,$C$4:$C$9,COUNT($D$4:$D$9))*K$10</f>
        <v>0</v>
      </c>
      <c r="F294" s="20">
        <f>[1]!alfamlog($A294,F$50,$C$4:$C$9,COUNT($D$4:$D$9))*L$10</f>
        <v>0</v>
      </c>
      <c r="G294" s="20">
        <f>[1]!alfamlog($A294,G$50,$C$4:$C$9,COUNT($D$4:$D$9))*M$10</f>
        <v>0</v>
      </c>
      <c r="H294" s="20">
        <f>[1]!alfamlog($A294,H$50,$C$4:$C$9,COUNT($D$4:$D$9))*N$10</f>
        <v>0</v>
      </c>
      <c r="I294" s="20">
        <f>[1]!alfamlog($A294,I$50,$C$4:$C$9,COUNT($D$4:$D$9))*O$10</f>
        <v>0</v>
      </c>
      <c r="K294" s="37">
        <f>(10^L294-B294)/L$48</f>
        <v>0</v>
      </c>
      <c r="L294" s="22">
        <f t="shared" si="30"/>
        <v>0.15000000000003608</v>
      </c>
      <c r="M294" s="22">
        <f t="shared" si="31"/>
        <v>0.15000000000003608</v>
      </c>
      <c r="N294" s="22">
        <f t="shared" si="32"/>
        <v>0.15000000000003608</v>
      </c>
      <c r="O294" s="22">
        <f t="shared" si="33"/>
        <v>0.15000000000003608</v>
      </c>
      <c r="P294" s="22">
        <f t="shared" si="34"/>
        <v>-0.14691449574231372</v>
      </c>
      <c r="Q294" s="22">
        <f t="shared" si="35"/>
        <v>-0.14691449574231372</v>
      </c>
      <c r="R294" s="22">
        <f t="shared" si="36"/>
        <v>-0.14691449574231372</v>
      </c>
      <c r="S294" s="22">
        <f t="shared" si="37"/>
        <v>-0.14691449574231372</v>
      </c>
      <c r="T294" s="22"/>
      <c r="U294" s="22"/>
      <c r="V294" s="22"/>
    </row>
    <row r="295" spans="1:22" x14ac:dyDescent="0.25">
      <c r="A295" s="1">
        <f>IF(A294+E$10&gt;1,0,A294+E$10)</f>
        <v>0.20000000000003609</v>
      </c>
      <c r="B295" s="20">
        <f t="shared" si="29"/>
        <v>1.5848931924612453</v>
      </c>
      <c r="C295" s="20">
        <f>[1]!alfamlog($A295,C$50,$C$4:$C$9,COUNT($D$4:$D$9))*I$10</f>
        <v>1</v>
      </c>
      <c r="D295" s="20">
        <f>[1]!alfamlog($A295,D$50,$C$4:$C$9,COUNT($D$4:$D$9))*J$10</f>
        <v>0</v>
      </c>
      <c r="E295" s="20">
        <f>[1]!alfamlog($A295,E$50,$C$4:$C$9,COUNT($D$4:$D$9))*K$10</f>
        <v>0</v>
      </c>
      <c r="F295" s="20">
        <f>[1]!alfamlog($A295,F$50,$C$4:$C$9,COUNT($D$4:$D$9))*L$10</f>
        <v>0</v>
      </c>
      <c r="G295" s="20">
        <f>[1]!alfamlog($A295,G$50,$C$4:$C$9,COUNT($D$4:$D$9))*M$10</f>
        <v>0</v>
      </c>
      <c r="H295" s="20">
        <f>[1]!alfamlog($A295,H$50,$C$4:$C$9,COUNT($D$4:$D$9))*N$10</f>
        <v>0</v>
      </c>
      <c r="I295" s="20">
        <f>[1]!alfamlog($A295,I$50,$C$4:$C$9,COUNT($D$4:$D$9))*O$10</f>
        <v>0</v>
      </c>
      <c r="K295" s="37">
        <f>(10^L295-B295)/L$48</f>
        <v>0</v>
      </c>
      <c r="L295" s="22">
        <f t="shared" si="30"/>
        <v>0.20000000000003612</v>
      </c>
      <c r="M295" s="22">
        <f t="shared" si="31"/>
        <v>0.20000000000003612</v>
      </c>
      <c r="N295" s="22">
        <f t="shared" si="32"/>
        <v>0.20000000000003612</v>
      </c>
      <c r="O295" s="22">
        <f t="shared" si="33"/>
        <v>0.20000000000003612</v>
      </c>
      <c r="P295" s="22">
        <f t="shared" si="34"/>
        <v>-0.19725110574619537</v>
      </c>
      <c r="Q295" s="22">
        <f t="shared" si="35"/>
        <v>-0.19725110574619537</v>
      </c>
      <c r="R295" s="22">
        <f t="shared" si="36"/>
        <v>-0.19725110574619537</v>
      </c>
      <c r="S295" s="22">
        <f t="shared" si="37"/>
        <v>-0.19725110574619537</v>
      </c>
      <c r="T295" s="22"/>
      <c r="U295" s="22"/>
      <c r="V295" s="22"/>
    </row>
    <row r="296" spans="1:22" x14ac:dyDescent="0.25">
      <c r="A296" s="1">
        <f>IF(A295+E$10&gt;1,0,A295+E$10)</f>
        <v>0.25000000000003608</v>
      </c>
      <c r="B296" s="20">
        <f t="shared" si="29"/>
        <v>1.7782794100390706</v>
      </c>
      <c r="C296" s="20">
        <f>[1]!alfamlog($A296,C$50,$C$4:$C$9,COUNT($D$4:$D$9))*I$10</f>
        <v>1</v>
      </c>
      <c r="D296" s="20">
        <f>[1]!alfamlog($A296,D$50,$C$4:$C$9,COUNT($D$4:$D$9))*J$10</f>
        <v>0</v>
      </c>
      <c r="E296" s="20">
        <f>[1]!alfamlog($A296,E$50,$C$4:$C$9,COUNT($D$4:$D$9))*K$10</f>
        <v>0</v>
      </c>
      <c r="F296" s="20">
        <f>[1]!alfamlog($A296,F$50,$C$4:$C$9,COUNT($D$4:$D$9))*L$10</f>
        <v>0</v>
      </c>
      <c r="G296" s="20">
        <f>[1]!alfamlog($A296,G$50,$C$4:$C$9,COUNT($D$4:$D$9))*M$10</f>
        <v>0</v>
      </c>
      <c r="H296" s="20">
        <f>[1]!alfamlog($A296,H$50,$C$4:$C$9,COUNT($D$4:$D$9))*N$10</f>
        <v>0</v>
      </c>
      <c r="I296" s="20">
        <f>[1]!alfamlog($A296,I$50,$C$4:$C$9,COUNT($D$4:$D$9))*O$10</f>
        <v>0</v>
      </c>
      <c r="K296" s="37">
        <f>(10^L296-B296)/L$48</f>
        <v>0</v>
      </c>
      <c r="L296" s="22">
        <f t="shared" si="30"/>
        <v>0.25000000000003608</v>
      </c>
      <c r="M296" s="22">
        <f t="shared" si="31"/>
        <v>0.25000000000003608</v>
      </c>
      <c r="N296" s="22">
        <f t="shared" si="32"/>
        <v>0.25000000000003608</v>
      </c>
      <c r="O296" s="22">
        <f t="shared" si="33"/>
        <v>0.25000000000003608</v>
      </c>
      <c r="P296" s="22">
        <f t="shared" si="34"/>
        <v>-0.24755089000428718</v>
      </c>
      <c r="Q296" s="22">
        <f t="shared" si="35"/>
        <v>-0.24755089000428718</v>
      </c>
      <c r="R296" s="22">
        <f t="shared" si="36"/>
        <v>-0.24755089000428718</v>
      </c>
      <c r="S296" s="22">
        <f t="shared" si="37"/>
        <v>-0.24755089000428718</v>
      </c>
      <c r="T296" s="22"/>
      <c r="U296" s="22"/>
      <c r="V296" s="22"/>
    </row>
    <row r="297" spans="1:22" x14ac:dyDescent="0.25">
      <c r="A297" s="1">
        <f>IF(A296+E$10&gt;1,0,A296+E$10)</f>
        <v>0.30000000000003607</v>
      </c>
      <c r="B297" s="20">
        <f t="shared" si="29"/>
        <v>1.9952623149690456</v>
      </c>
      <c r="C297" s="20">
        <f>[1]!alfamlog($A297,C$50,$C$4:$C$9,COUNT($D$4:$D$9))*I$10</f>
        <v>1</v>
      </c>
      <c r="D297" s="20">
        <f>[1]!alfamlog($A297,D$50,$C$4:$C$9,COUNT($D$4:$D$9))*J$10</f>
        <v>0</v>
      </c>
      <c r="E297" s="20">
        <f>[1]!alfamlog($A297,E$50,$C$4:$C$9,COUNT($D$4:$D$9))*K$10</f>
        <v>0</v>
      </c>
      <c r="F297" s="20">
        <f>[1]!alfamlog($A297,F$50,$C$4:$C$9,COUNT($D$4:$D$9))*L$10</f>
        <v>0</v>
      </c>
      <c r="G297" s="20">
        <f>[1]!alfamlog($A297,G$50,$C$4:$C$9,COUNT($D$4:$D$9))*M$10</f>
        <v>0</v>
      </c>
      <c r="H297" s="20">
        <f>[1]!alfamlog($A297,H$50,$C$4:$C$9,COUNT($D$4:$D$9))*N$10</f>
        <v>0</v>
      </c>
      <c r="I297" s="20">
        <f>[1]!alfamlog($A297,I$50,$C$4:$C$9,COUNT($D$4:$D$9))*O$10</f>
        <v>0</v>
      </c>
      <c r="K297" s="37">
        <f>(10^L297-B297)/L$48</f>
        <v>2.2204460492503131E-14</v>
      </c>
      <c r="L297" s="22">
        <f t="shared" si="30"/>
        <v>0.30000000000003613</v>
      </c>
      <c r="M297" s="22">
        <f t="shared" si="31"/>
        <v>0.30000000000003613</v>
      </c>
      <c r="N297" s="22">
        <f t="shared" si="32"/>
        <v>0.30000000000003613</v>
      </c>
      <c r="O297" s="22">
        <f t="shared" si="33"/>
        <v>0.30000000000003613</v>
      </c>
      <c r="P297" s="22">
        <f t="shared" si="34"/>
        <v>-0.29781789871471459</v>
      </c>
      <c r="Q297" s="22">
        <f t="shared" si="35"/>
        <v>-0.29781789871471459</v>
      </c>
      <c r="R297" s="22">
        <f t="shared" si="36"/>
        <v>-0.29781789871471459</v>
      </c>
      <c r="S297" s="22">
        <f t="shared" si="37"/>
        <v>-0.29781789871471459</v>
      </c>
      <c r="T297" s="22"/>
      <c r="U297" s="22"/>
      <c r="V297" s="22"/>
    </row>
    <row r="298" spans="1:22" x14ac:dyDescent="0.25">
      <c r="A298" s="1">
        <f>IF(A297+E$10&gt;1,0,A297+E$10)</f>
        <v>0.35000000000003606</v>
      </c>
      <c r="B298" s="20">
        <f t="shared" si="29"/>
        <v>2.2387211385685259</v>
      </c>
      <c r="C298" s="20">
        <f>[1]!alfamlog($A298,C$50,$C$4:$C$9,COUNT($D$4:$D$9))*I$10</f>
        <v>1</v>
      </c>
      <c r="D298" s="20">
        <f>[1]!alfamlog($A298,D$50,$C$4:$C$9,COUNT($D$4:$D$9))*J$10</f>
        <v>0</v>
      </c>
      <c r="E298" s="20">
        <f>[1]!alfamlog($A298,E$50,$C$4:$C$9,COUNT($D$4:$D$9))*K$10</f>
        <v>0</v>
      </c>
      <c r="F298" s="20">
        <f>[1]!alfamlog($A298,F$50,$C$4:$C$9,COUNT($D$4:$D$9))*L$10</f>
        <v>0</v>
      </c>
      <c r="G298" s="20">
        <f>[1]!alfamlog($A298,G$50,$C$4:$C$9,COUNT($D$4:$D$9))*M$10</f>
        <v>0</v>
      </c>
      <c r="H298" s="20">
        <f>[1]!alfamlog($A298,H$50,$C$4:$C$9,COUNT($D$4:$D$9))*N$10</f>
        <v>0</v>
      </c>
      <c r="I298" s="20">
        <f>[1]!alfamlog($A298,I$50,$C$4:$C$9,COUNT($D$4:$D$9))*O$10</f>
        <v>0</v>
      </c>
      <c r="K298" s="37">
        <f>(10^L298-B298)/L$48</f>
        <v>4.4408920985006262E-14</v>
      </c>
      <c r="L298" s="22">
        <f t="shared" si="30"/>
        <v>0.35000000000003617</v>
      </c>
      <c r="M298" s="22">
        <f t="shared" si="31"/>
        <v>0.35000000000003617</v>
      </c>
      <c r="N298" s="22">
        <f t="shared" si="32"/>
        <v>0.35000000000003617</v>
      </c>
      <c r="O298" s="22">
        <f t="shared" si="33"/>
        <v>0.35000000000003617</v>
      </c>
      <c r="P298" s="22">
        <f t="shared" si="34"/>
        <v>-0.34805573220513308</v>
      </c>
      <c r="Q298" s="22">
        <f t="shared" si="35"/>
        <v>-0.34805573220513308</v>
      </c>
      <c r="R298" s="22">
        <f t="shared" si="36"/>
        <v>-0.34805573220513308</v>
      </c>
      <c r="S298" s="22">
        <f t="shared" si="37"/>
        <v>-0.34805573220513308</v>
      </c>
      <c r="T298" s="22"/>
      <c r="U298" s="22"/>
      <c r="V298" s="22"/>
    </row>
    <row r="299" spans="1:22" x14ac:dyDescent="0.25">
      <c r="A299" s="1">
        <f>IF(A298+E$10&gt;1,0,A298+E$10)</f>
        <v>0.40000000000003605</v>
      </c>
      <c r="B299" s="20">
        <f t="shared" si="29"/>
        <v>2.5118864315097889</v>
      </c>
      <c r="C299" s="20">
        <f>[1]!alfamlog($A299,C$50,$C$4:$C$9,COUNT($D$4:$D$9))*I$10</f>
        <v>1</v>
      </c>
      <c r="D299" s="20">
        <f>[1]!alfamlog($A299,D$50,$C$4:$C$9,COUNT($D$4:$D$9))*J$10</f>
        <v>0</v>
      </c>
      <c r="E299" s="20">
        <f>[1]!alfamlog($A299,E$50,$C$4:$C$9,COUNT($D$4:$D$9))*K$10</f>
        <v>0</v>
      </c>
      <c r="F299" s="20">
        <f>[1]!alfamlog($A299,F$50,$C$4:$C$9,COUNT($D$4:$D$9))*L$10</f>
        <v>0</v>
      </c>
      <c r="G299" s="20">
        <f>[1]!alfamlog($A299,G$50,$C$4:$C$9,COUNT($D$4:$D$9))*M$10</f>
        <v>0</v>
      </c>
      <c r="H299" s="20">
        <f>[1]!alfamlog($A299,H$50,$C$4:$C$9,COUNT($D$4:$D$9))*N$10</f>
        <v>0</v>
      </c>
      <c r="I299" s="20">
        <f>[1]!alfamlog($A299,I$50,$C$4:$C$9,COUNT($D$4:$D$9))*O$10</f>
        <v>0</v>
      </c>
      <c r="K299" s="37">
        <f>(10^L299-B299)/L$48</f>
        <v>4.4408920985006262E-14</v>
      </c>
      <c r="L299" s="22">
        <f t="shared" si="30"/>
        <v>0.4000000000000361</v>
      </c>
      <c r="M299" s="22">
        <f t="shared" si="31"/>
        <v>0.4000000000000361</v>
      </c>
      <c r="N299" s="22">
        <f t="shared" si="32"/>
        <v>0.4000000000000361</v>
      </c>
      <c r="O299" s="22">
        <f t="shared" si="33"/>
        <v>0.4000000000000361</v>
      </c>
      <c r="P299" s="22">
        <f t="shared" si="34"/>
        <v>-0.39826759181301918</v>
      </c>
      <c r="Q299" s="22">
        <f t="shared" si="35"/>
        <v>-0.39826759181301918</v>
      </c>
      <c r="R299" s="22">
        <f t="shared" si="36"/>
        <v>-0.39826759181301918</v>
      </c>
      <c r="S299" s="22">
        <f t="shared" si="37"/>
        <v>-0.39826759181301918</v>
      </c>
      <c r="T299" s="22"/>
      <c r="U299" s="22"/>
      <c r="V299" s="22"/>
    </row>
    <row r="300" spans="1:22" x14ac:dyDescent="0.25">
      <c r="A300" s="1">
        <f>IF(A299+E$10&gt;1,0,A299+E$10)</f>
        <v>0.45000000000003604</v>
      </c>
      <c r="B300" s="20">
        <f t="shared" si="29"/>
        <v>2.8183829312646882</v>
      </c>
      <c r="C300" s="20">
        <f>[1]!alfamlog($A300,C$50,$C$4:$C$9,COUNT($D$4:$D$9))*I$10</f>
        <v>1</v>
      </c>
      <c r="D300" s="20">
        <f>[1]!alfamlog($A300,D$50,$C$4:$C$9,COUNT($D$4:$D$9))*J$10</f>
        <v>0</v>
      </c>
      <c r="E300" s="20">
        <f>[1]!alfamlog($A300,E$50,$C$4:$C$9,COUNT($D$4:$D$9))*K$10</f>
        <v>0</v>
      </c>
      <c r="F300" s="20">
        <f>[1]!alfamlog($A300,F$50,$C$4:$C$9,COUNT($D$4:$D$9))*L$10</f>
        <v>0</v>
      </c>
      <c r="G300" s="20">
        <f>[1]!alfamlog($A300,G$50,$C$4:$C$9,COUNT($D$4:$D$9))*M$10</f>
        <v>0</v>
      </c>
      <c r="H300" s="20">
        <f>[1]!alfamlog($A300,H$50,$C$4:$C$9,COUNT($D$4:$D$9))*N$10</f>
        <v>0</v>
      </c>
      <c r="I300" s="20">
        <f>[1]!alfamlog($A300,I$50,$C$4:$C$9,COUNT($D$4:$D$9))*O$10</f>
        <v>0</v>
      </c>
      <c r="K300" s="37">
        <f>(10^L300-B300)/L$48</f>
        <v>0</v>
      </c>
      <c r="L300" s="22">
        <f t="shared" si="30"/>
        <v>0.45000000000003609</v>
      </c>
      <c r="M300" s="22">
        <f t="shared" si="31"/>
        <v>0.45000000000003609</v>
      </c>
      <c r="N300" s="22">
        <f t="shared" si="32"/>
        <v>0.45000000000003609</v>
      </c>
      <c r="O300" s="22">
        <f t="shared" si="33"/>
        <v>0.45000000000003609</v>
      </c>
      <c r="P300" s="22">
        <f t="shared" si="34"/>
        <v>-0.44845632482407954</v>
      </c>
      <c r="Q300" s="22">
        <f t="shared" si="35"/>
        <v>-0.44845632482407954</v>
      </c>
      <c r="R300" s="22">
        <f t="shared" si="36"/>
        <v>-0.44845632482407954</v>
      </c>
      <c r="S300" s="22">
        <f t="shared" si="37"/>
        <v>-0.44845632482407954</v>
      </c>
      <c r="T300" s="22"/>
      <c r="U300" s="22"/>
      <c r="V300" s="22"/>
    </row>
    <row r="301" spans="1:22" x14ac:dyDescent="0.25">
      <c r="A301" s="1">
        <f>IF(A300+E$10&gt;1,0,A300+E$10)</f>
        <v>0.50000000000003608</v>
      </c>
      <c r="B301" s="20">
        <f t="shared" si="29"/>
        <v>3.1622776601686424</v>
      </c>
      <c r="C301" s="20">
        <f>[1]!alfamlog($A301,C$50,$C$4:$C$9,COUNT($D$4:$D$9))*I$10</f>
        <v>1</v>
      </c>
      <c r="D301" s="20">
        <f>[1]!alfamlog($A301,D$50,$C$4:$C$9,COUNT($D$4:$D$9))*J$10</f>
        <v>0</v>
      </c>
      <c r="E301" s="20">
        <f>[1]!alfamlog($A301,E$50,$C$4:$C$9,COUNT($D$4:$D$9))*K$10</f>
        <v>0</v>
      </c>
      <c r="F301" s="20">
        <f>[1]!alfamlog($A301,F$50,$C$4:$C$9,COUNT($D$4:$D$9))*L$10</f>
        <v>0</v>
      </c>
      <c r="G301" s="20">
        <f>[1]!alfamlog($A301,G$50,$C$4:$C$9,COUNT($D$4:$D$9))*M$10</f>
        <v>0</v>
      </c>
      <c r="H301" s="20">
        <f>[1]!alfamlog($A301,H$50,$C$4:$C$9,COUNT($D$4:$D$9))*N$10</f>
        <v>0</v>
      </c>
      <c r="I301" s="20">
        <f>[1]!alfamlog($A301,I$50,$C$4:$C$9,COUNT($D$4:$D$9))*O$10</f>
        <v>0</v>
      </c>
      <c r="K301" s="37">
        <f>(10^L301-B301)/L$48</f>
        <v>0</v>
      </c>
      <c r="L301" s="22">
        <f t="shared" si="30"/>
        <v>0.50000000000003608</v>
      </c>
      <c r="M301" s="22">
        <f t="shared" si="31"/>
        <v>0.50000000000003608</v>
      </c>
      <c r="N301" s="22">
        <f t="shared" si="32"/>
        <v>0.50000000000003608</v>
      </c>
      <c r="O301" s="22">
        <f t="shared" si="33"/>
        <v>0.50000000000003608</v>
      </c>
      <c r="P301" s="22">
        <f t="shared" si="34"/>
        <v>-0.49862446420081902</v>
      </c>
      <c r="Q301" s="22">
        <f t="shared" si="35"/>
        <v>-0.49862446420081902</v>
      </c>
      <c r="R301" s="22">
        <f t="shared" si="36"/>
        <v>-0.49862446420081902</v>
      </c>
      <c r="S301" s="22">
        <f t="shared" si="37"/>
        <v>-0.49862446420081902</v>
      </c>
      <c r="T301" s="22"/>
      <c r="U301" s="22"/>
      <c r="V301" s="22"/>
    </row>
    <row r="302" spans="1:22" x14ac:dyDescent="0.25">
      <c r="A302" s="1">
        <f>IF(A301+E$10&gt;1,0,A301+E$10)</f>
        <v>0.55000000000003613</v>
      </c>
      <c r="B302" s="20">
        <f t="shared" si="29"/>
        <v>3.5481338923360504</v>
      </c>
      <c r="C302" s="20">
        <f>[1]!alfamlog($A302,C$50,$C$4:$C$9,COUNT($D$4:$D$9))*I$10</f>
        <v>1</v>
      </c>
      <c r="D302" s="20">
        <f>[1]!alfamlog($A302,D$50,$C$4:$C$9,COUNT($D$4:$D$9))*J$10</f>
        <v>0</v>
      </c>
      <c r="E302" s="20">
        <f>[1]!alfamlog($A302,E$50,$C$4:$C$9,COUNT($D$4:$D$9))*K$10</f>
        <v>0</v>
      </c>
      <c r="F302" s="20">
        <f>[1]!alfamlog($A302,F$50,$C$4:$C$9,COUNT($D$4:$D$9))*L$10</f>
        <v>0</v>
      </c>
      <c r="G302" s="20">
        <f>[1]!alfamlog($A302,G$50,$C$4:$C$9,COUNT($D$4:$D$9))*M$10</f>
        <v>0</v>
      </c>
      <c r="H302" s="20">
        <f>[1]!alfamlog($A302,H$50,$C$4:$C$9,COUNT($D$4:$D$9))*N$10</f>
        <v>0</v>
      </c>
      <c r="I302" s="20">
        <f>[1]!alfamlog($A302,I$50,$C$4:$C$9,COUNT($D$4:$D$9))*O$10</f>
        <v>0</v>
      </c>
      <c r="K302" s="37">
        <f>(10^L302-B302)/L$48</f>
        <v>8.8817841970012523E-14</v>
      </c>
      <c r="L302" s="22">
        <f t="shared" si="30"/>
        <v>0.55000000000003624</v>
      </c>
      <c r="M302" s="22">
        <f t="shared" si="31"/>
        <v>0.55000000000003624</v>
      </c>
      <c r="N302" s="22">
        <f t="shared" si="32"/>
        <v>0.55000000000003624</v>
      </c>
      <c r="O302" s="22">
        <f t="shared" si="33"/>
        <v>0.55000000000003624</v>
      </c>
      <c r="P302" s="22">
        <f t="shared" si="34"/>
        <v>-0.54877426373550542</v>
      </c>
      <c r="Q302" s="22">
        <f t="shared" si="35"/>
        <v>-0.54877426373550542</v>
      </c>
      <c r="R302" s="22">
        <f t="shared" si="36"/>
        <v>-0.54877426373550542</v>
      </c>
      <c r="S302" s="22">
        <f t="shared" si="37"/>
        <v>-0.54877426373550542</v>
      </c>
      <c r="T302" s="22"/>
      <c r="U302" s="22"/>
      <c r="V302" s="22"/>
    </row>
    <row r="303" spans="1:22" x14ac:dyDescent="0.25">
      <c r="A303" s="1">
        <f>IF(A302+E$10&gt;1,0,A302+E$10)</f>
        <v>0.60000000000003617</v>
      </c>
      <c r="B303" s="20">
        <f t="shared" si="29"/>
        <v>3.981071705535304</v>
      </c>
      <c r="C303" s="20">
        <f>[1]!alfamlog($A303,C$50,$C$4:$C$9,COUNT($D$4:$D$9))*I$10</f>
        <v>1</v>
      </c>
      <c r="D303" s="20">
        <f>[1]!alfamlog($A303,D$50,$C$4:$C$9,COUNT($D$4:$D$9))*J$10</f>
        <v>0</v>
      </c>
      <c r="E303" s="20">
        <f>[1]!alfamlog($A303,E$50,$C$4:$C$9,COUNT($D$4:$D$9))*K$10</f>
        <v>0</v>
      </c>
      <c r="F303" s="20">
        <f>[1]!alfamlog($A303,F$50,$C$4:$C$9,COUNT($D$4:$D$9))*L$10</f>
        <v>0</v>
      </c>
      <c r="G303" s="20">
        <f>[1]!alfamlog($A303,G$50,$C$4:$C$9,COUNT($D$4:$D$9))*M$10</f>
        <v>0</v>
      </c>
      <c r="H303" s="20">
        <f>[1]!alfamlog($A303,H$50,$C$4:$C$9,COUNT($D$4:$D$9))*N$10</f>
        <v>0</v>
      </c>
      <c r="I303" s="20">
        <f>[1]!alfamlog($A303,I$50,$C$4:$C$9,COUNT($D$4:$D$9))*O$10</f>
        <v>0</v>
      </c>
      <c r="K303" s="37">
        <f>(10^L303-B303)/L$48</f>
        <v>0</v>
      </c>
      <c r="L303" s="22">
        <f t="shared" si="30"/>
        <v>0.60000000000003617</v>
      </c>
      <c r="M303" s="22">
        <f t="shared" si="31"/>
        <v>0.60000000000003617</v>
      </c>
      <c r="N303" s="22">
        <f t="shared" si="32"/>
        <v>0.60000000000003617</v>
      </c>
      <c r="O303" s="22">
        <f t="shared" si="33"/>
        <v>0.60000000000003617</v>
      </c>
      <c r="P303" s="22">
        <f t="shared" si="34"/>
        <v>-0.59890772917849988</v>
      </c>
      <c r="Q303" s="22">
        <f t="shared" si="35"/>
        <v>-0.59890772917849988</v>
      </c>
      <c r="R303" s="22">
        <f t="shared" si="36"/>
        <v>-0.59890772917849988</v>
      </c>
      <c r="S303" s="22">
        <f t="shared" si="37"/>
        <v>-0.59890772917849988</v>
      </c>
      <c r="T303" s="22"/>
      <c r="U303" s="22"/>
      <c r="V303" s="22"/>
    </row>
    <row r="304" spans="1:22" x14ac:dyDescent="0.25">
      <c r="A304" s="1">
        <f>IF(A303+E$10&gt;1,0,A303+E$10)</f>
        <v>0.65000000000003622</v>
      </c>
      <c r="B304" s="20">
        <f t="shared" si="29"/>
        <v>4.466835921510004</v>
      </c>
      <c r="C304" s="20">
        <f>[1]!alfamlog($A304,C$50,$C$4:$C$9,COUNT($D$4:$D$9))*I$10</f>
        <v>1</v>
      </c>
      <c r="D304" s="20">
        <f>[1]!alfamlog($A304,D$50,$C$4:$C$9,COUNT($D$4:$D$9))*J$10</f>
        <v>0</v>
      </c>
      <c r="E304" s="20">
        <f>[1]!alfamlog($A304,E$50,$C$4:$C$9,COUNT($D$4:$D$9))*K$10</f>
        <v>0</v>
      </c>
      <c r="F304" s="20">
        <f>[1]!alfamlog($A304,F$50,$C$4:$C$9,COUNT($D$4:$D$9))*L$10</f>
        <v>0</v>
      </c>
      <c r="G304" s="20">
        <f>[1]!alfamlog($A304,G$50,$C$4:$C$9,COUNT($D$4:$D$9))*M$10</f>
        <v>0</v>
      </c>
      <c r="H304" s="20">
        <f>[1]!alfamlog($A304,H$50,$C$4:$C$9,COUNT($D$4:$D$9))*N$10</f>
        <v>0</v>
      </c>
      <c r="I304" s="20">
        <f>[1]!alfamlog($A304,I$50,$C$4:$C$9,COUNT($D$4:$D$9))*O$10</f>
        <v>0</v>
      </c>
      <c r="K304" s="37">
        <f>(10^L304-B304)/L$48</f>
        <v>0</v>
      </c>
      <c r="L304" s="22">
        <f t="shared" si="30"/>
        <v>0.65000000000003622</v>
      </c>
      <c r="M304" s="22">
        <f t="shared" si="31"/>
        <v>0.65000000000003622</v>
      </c>
      <c r="N304" s="22">
        <f t="shared" si="32"/>
        <v>0.65000000000003622</v>
      </c>
      <c r="O304" s="22">
        <f t="shared" si="33"/>
        <v>0.65000000000003622</v>
      </c>
      <c r="P304" s="22">
        <f t="shared" si="34"/>
        <v>-0.64902664582176595</v>
      </c>
      <c r="Q304" s="22">
        <f t="shared" si="35"/>
        <v>-0.64902664582176595</v>
      </c>
      <c r="R304" s="22">
        <f t="shared" si="36"/>
        <v>-0.64902664582176595</v>
      </c>
      <c r="S304" s="22">
        <f t="shared" si="37"/>
        <v>-0.64902664582176595</v>
      </c>
      <c r="T304" s="22"/>
      <c r="U304" s="22"/>
      <c r="V304" s="22"/>
    </row>
    <row r="305" spans="1:22" x14ac:dyDescent="0.25">
      <c r="A305" s="1">
        <f>IF(A304+E$10&gt;1,0,A304+E$10)</f>
        <v>0.70000000000003626</v>
      </c>
      <c r="B305" s="20">
        <f t="shared" si="29"/>
        <v>5.0118723362731421</v>
      </c>
      <c r="C305" s="20">
        <f>[1]!alfamlog($A305,C$50,$C$4:$C$9,COUNT($D$4:$D$9))*I$10</f>
        <v>1</v>
      </c>
      <c r="D305" s="20">
        <f>[1]!alfamlog($A305,D$50,$C$4:$C$9,COUNT($D$4:$D$9))*J$10</f>
        <v>0</v>
      </c>
      <c r="E305" s="20">
        <f>[1]!alfamlog($A305,E$50,$C$4:$C$9,COUNT($D$4:$D$9))*K$10</f>
        <v>0</v>
      </c>
      <c r="F305" s="20">
        <f>[1]!alfamlog($A305,F$50,$C$4:$C$9,COUNT($D$4:$D$9))*L$10</f>
        <v>0</v>
      </c>
      <c r="G305" s="20">
        <f>[1]!alfamlog($A305,G$50,$C$4:$C$9,COUNT($D$4:$D$9))*M$10</f>
        <v>0</v>
      </c>
      <c r="H305" s="20">
        <f>[1]!alfamlog($A305,H$50,$C$4:$C$9,COUNT($D$4:$D$9))*N$10</f>
        <v>0</v>
      </c>
      <c r="I305" s="20">
        <f>[1]!alfamlog($A305,I$50,$C$4:$C$9,COUNT($D$4:$D$9))*O$10</f>
        <v>0</v>
      </c>
      <c r="K305" s="37">
        <f>(10^L305-B305)/L$48</f>
        <v>8.8817841970012523E-14</v>
      </c>
      <c r="L305" s="22">
        <f t="shared" si="30"/>
        <v>0.70000000000003637</v>
      </c>
      <c r="M305" s="22">
        <f t="shared" si="31"/>
        <v>0.70000000000003637</v>
      </c>
      <c r="N305" s="22">
        <f t="shared" si="32"/>
        <v>0.70000000000003637</v>
      </c>
      <c r="O305" s="22">
        <f t="shared" si="33"/>
        <v>0.70000000000003637</v>
      </c>
      <c r="P305" s="22">
        <f t="shared" si="34"/>
        <v>-0.69913260295632773</v>
      </c>
      <c r="Q305" s="22">
        <f t="shared" si="35"/>
        <v>-0.69913260295632773</v>
      </c>
      <c r="R305" s="22">
        <f t="shared" si="36"/>
        <v>-0.69913260295632773</v>
      </c>
      <c r="S305" s="22">
        <f t="shared" si="37"/>
        <v>-0.69913260295632773</v>
      </c>
      <c r="T305" s="22"/>
      <c r="U305" s="22"/>
      <c r="V305" s="22"/>
    </row>
    <row r="306" spans="1:22" x14ac:dyDescent="0.25">
      <c r="A306" s="1">
        <f>IF(A305+E$10&gt;1,0,A305+E$10)</f>
        <v>0.7500000000000363</v>
      </c>
      <c r="B306" s="20">
        <f t="shared" si="29"/>
        <v>5.623413251903961</v>
      </c>
      <c r="C306" s="20">
        <f>[1]!alfamlog($A306,C$50,$C$4:$C$9,COUNT($D$4:$D$9))*I$10</f>
        <v>1</v>
      </c>
      <c r="D306" s="20">
        <f>[1]!alfamlog($A306,D$50,$C$4:$C$9,COUNT($D$4:$D$9))*J$10</f>
        <v>0</v>
      </c>
      <c r="E306" s="20">
        <f>[1]!alfamlog($A306,E$50,$C$4:$C$9,COUNT($D$4:$D$9))*K$10</f>
        <v>0</v>
      </c>
      <c r="F306" s="20">
        <f>[1]!alfamlog($A306,F$50,$C$4:$C$9,COUNT($D$4:$D$9))*L$10</f>
        <v>0</v>
      </c>
      <c r="G306" s="20">
        <f>[1]!alfamlog($A306,G$50,$C$4:$C$9,COUNT($D$4:$D$9))*M$10</f>
        <v>0</v>
      </c>
      <c r="H306" s="20">
        <f>[1]!alfamlog($A306,H$50,$C$4:$C$9,COUNT($D$4:$D$9))*N$10</f>
        <v>0</v>
      </c>
      <c r="I306" s="20">
        <f>[1]!alfamlog($A306,I$50,$C$4:$C$9,COUNT($D$4:$D$9))*O$10</f>
        <v>0</v>
      </c>
      <c r="K306" s="37">
        <f>(10^L306-B306)/L$48</f>
        <v>0</v>
      </c>
      <c r="L306" s="22">
        <f t="shared" si="30"/>
        <v>0.7500000000000363</v>
      </c>
      <c r="M306" s="22">
        <f t="shared" si="31"/>
        <v>0.7500000000000363</v>
      </c>
      <c r="N306" s="22">
        <f t="shared" si="32"/>
        <v>0.7500000000000363</v>
      </c>
      <c r="O306" s="22">
        <f t="shared" si="33"/>
        <v>0.7500000000000363</v>
      </c>
      <c r="P306" s="22">
        <f t="shared" si="34"/>
        <v>-0.74922701556994553</v>
      </c>
      <c r="Q306" s="22">
        <f t="shared" si="35"/>
        <v>-0.74922701556994553</v>
      </c>
      <c r="R306" s="22">
        <f t="shared" si="36"/>
        <v>-0.74922701556994553</v>
      </c>
      <c r="S306" s="22">
        <f t="shared" si="37"/>
        <v>-0.74922701556994553</v>
      </c>
      <c r="T306" s="22"/>
      <c r="U306" s="22"/>
      <c r="V306" s="22"/>
    </row>
    <row r="307" spans="1:22" x14ac:dyDescent="0.25">
      <c r="A307" s="1">
        <f>IF(A306+E$10&gt;1,0,A306+E$10)</f>
        <v>0.80000000000003635</v>
      </c>
      <c r="B307" s="20">
        <f t="shared" ref="B307:B344" si="38">10^A307</f>
        <v>6.3095734448024619</v>
      </c>
      <c r="C307" s="20">
        <f>[1]!alfamlog($A307,C$50,$C$4:$C$9,COUNT($D$4:$D$9))*I$10</f>
        <v>1</v>
      </c>
      <c r="D307" s="20">
        <f>[1]!alfamlog($A307,D$50,$C$4:$C$9,COUNT($D$4:$D$9))*J$10</f>
        <v>0</v>
      </c>
      <c r="E307" s="20">
        <f>[1]!alfamlog($A307,E$50,$C$4:$C$9,COUNT($D$4:$D$9))*K$10</f>
        <v>0</v>
      </c>
      <c r="F307" s="20">
        <f>[1]!alfamlog($A307,F$50,$C$4:$C$9,COUNT($D$4:$D$9))*L$10</f>
        <v>0</v>
      </c>
      <c r="G307" s="20">
        <f>[1]!alfamlog($A307,G$50,$C$4:$C$9,COUNT($D$4:$D$9))*M$10</f>
        <v>0</v>
      </c>
      <c r="H307" s="20">
        <f>[1]!alfamlog($A307,H$50,$C$4:$C$9,COUNT($D$4:$D$9))*N$10</f>
        <v>0</v>
      </c>
      <c r="I307" s="20">
        <f>[1]!alfamlog($A307,I$50,$C$4:$C$9,COUNT($D$4:$D$9))*O$10</f>
        <v>0</v>
      </c>
      <c r="K307" s="37">
        <f>(10^L307-B307)/L$48</f>
        <v>8.8817841970012523E-14</v>
      </c>
      <c r="L307" s="22">
        <f t="shared" si="30"/>
        <v>0.80000000000003646</v>
      </c>
      <c r="M307" s="22">
        <f t="shared" si="31"/>
        <v>0.80000000000003646</v>
      </c>
      <c r="N307" s="22">
        <f t="shared" si="32"/>
        <v>0.80000000000003646</v>
      </c>
      <c r="O307" s="22">
        <f t="shared" si="33"/>
        <v>0.80000000000003646</v>
      </c>
      <c r="P307" s="22">
        <f t="shared" si="34"/>
        <v>-0.79931114360593136</v>
      </c>
      <c r="Q307" s="22">
        <f t="shared" si="35"/>
        <v>-0.79931114360593136</v>
      </c>
      <c r="R307" s="22">
        <f t="shared" si="36"/>
        <v>-0.79931114360593136</v>
      </c>
      <c r="S307" s="22">
        <f t="shared" si="37"/>
        <v>-0.79931114360593136</v>
      </c>
      <c r="T307" s="22"/>
      <c r="U307" s="22"/>
      <c r="V307" s="22"/>
    </row>
    <row r="308" spans="1:22" x14ac:dyDescent="0.25">
      <c r="A308" s="1">
        <f>IF(A307+E$10&gt;1,0,A307+E$10)</f>
        <v>0.85000000000003639</v>
      </c>
      <c r="B308" s="20">
        <f t="shared" si="38"/>
        <v>7.0794578438419737</v>
      </c>
      <c r="C308" s="20">
        <f>[1]!alfamlog($A308,C$50,$C$4:$C$9,COUNT($D$4:$D$9))*I$10</f>
        <v>1</v>
      </c>
      <c r="D308" s="20">
        <f>[1]!alfamlog($A308,D$50,$C$4:$C$9,COUNT($D$4:$D$9))*J$10</f>
        <v>0</v>
      </c>
      <c r="E308" s="20">
        <f>[1]!alfamlog($A308,E$50,$C$4:$C$9,COUNT($D$4:$D$9))*K$10</f>
        <v>0</v>
      </c>
      <c r="F308" s="20">
        <f>[1]!alfamlog($A308,F$50,$C$4:$C$9,COUNT($D$4:$D$9))*L$10</f>
        <v>0</v>
      </c>
      <c r="G308" s="20">
        <f>[1]!alfamlog($A308,G$50,$C$4:$C$9,COUNT($D$4:$D$9))*M$10</f>
        <v>0</v>
      </c>
      <c r="H308" s="20">
        <f>[1]!alfamlog($A308,H$50,$C$4:$C$9,COUNT($D$4:$D$9))*N$10</f>
        <v>0</v>
      </c>
      <c r="I308" s="20">
        <f>[1]!alfamlog($A308,I$50,$C$4:$C$9,COUNT($D$4:$D$9))*O$10</f>
        <v>0</v>
      </c>
      <c r="K308" s="37">
        <f>(10^L308-B308)/L$48</f>
        <v>1.7763568394002505E-13</v>
      </c>
      <c r="L308" s="22">
        <f t="shared" ref="L308:L344" si="39">LOG(SUMPRODUCT($D308:$I308,$D$50:$I$50)*L$48+$B308)*$T$8</f>
        <v>0.8500000000000365</v>
      </c>
      <c r="M308" s="22">
        <f t="shared" ref="M308:M344" si="40">LOG(SUMPRODUCT($D308:$I308,$D$50:$I$50)*M$48+$B308)*$T$9</f>
        <v>0.8500000000000365</v>
      </c>
      <c r="N308" s="22">
        <f t="shared" ref="N308:N344" si="41">LOG(SUMPRODUCT($D308:$I308,$D$50:$I$50)*N$48+$B308)*$T$10</f>
        <v>0.8500000000000365</v>
      </c>
      <c r="O308" s="22">
        <f t="shared" ref="O308:O344" si="42">LOG(SUMPRODUCT($D308:$I308,$D$50:$I$50)*O$48+$B308)*$T$11</f>
        <v>0.8500000000000365</v>
      </c>
      <c r="P308" s="22">
        <f t="shared" ref="P308:P344" si="43">-LOG(ABS(P$48-10^L308))*$T$8</f>
        <v>-0.84938610906478373</v>
      </c>
      <c r="Q308" s="22">
        <f t="shared" ref="Q308:Q344" si="44">-LOG(ABS(Q$48-10^M308))*$T$9</f>
        <v>-0.84938610906478373</v>
      </c>
      <c r="R308" s="22">
        <f t="shared" ref="R308:R344" si="45">-LOG(ABS(R$48-10^N308))*$T$10</f>
        <v>-0.84938610906478373</v>
      </c>
      <c r="S308" s="22">
        <f t="shared" ref="S308:S344" si="46">-LOG(ABS(S$48-10^O308))*$T$11</f>
        <v>-0.84938610906478373</v>
      </c>
      <c r="T308" s="22"/>
      <c r="U308" s="22"/>
      <c r="V308" s="22"/>
    </row>
    <row r="309" spans="1:22" x14ac:dyDescent="0.25">
      <c r="A309" s="1">
        <f>IF(A308+E$10&gt;1,0,A308+E$10)</f>
        <v>0.90000000000003644</v>
      </c>
      <c r="B309" s="20">
        <f t="shared" si="38"/>
        <v>7.9432823472434837</v>
      </c>
      <c r="C309" s="20">
        <f>[1]!alfamlog($A309,C$50,$C$4:$C$9,COUNT($D$4:$D$9))*I$10</f>
        <v>1</v>
      </c>
      <c r="D309" s="20">
        <f>[1]!alfamlog($A309,D$50,$C$4:$C$9,COUNT($D$4:$D$9))*J$10</f>
        <v>0</v>
      </c>
      <c r="E309" s="20">
        <f>[1]!alfamlog($A309,E$50,$C$4:$C$9,COUNT($D$4:$D$9))*K$10</f>
        <v>0</v>
      </c>
      <c r="F309" s="20">
        <f>[1]!alfamlog($A309,F$50,$C$4:$C$9,COUNT($D$4:$D$9))*L$10</f>
        <v>0</v>
      </c>
      <c r="G309" s="20">
        <f>[1]!alfamlog($A309,G$50,$C$4:$C$9,COUNT($D$4:$D$9))*M$10</f>
        <v>0</v>
      </c>
      <c r="H309" s="20">
        <f>[1]!alfamlog($A309,H$50,$C$4:$C$9,COUNT($D$4:$D$9))*N$10</f>
        <v>0</v>
      </c>
      <c r="I309" s="20">
        <f>[1]!alfamlog($A309,I$50,$C$4:$C$9,COUNT($D$4:$D$9))*O$10</f>
        <v>0</v>
      </c>
      <c r="K309" s="37">
        <f>(10^L309-B309)/L$48</f>
        <v>0</v>
      </c>
      <c r="L309" s="22">
        <f t="shared" si="39"/>
        <v>0.90000000000003655</v>
      </c>
      <c r="M309" s="22">
        <f t="shared" si="40"/>
        <v>0.90000000000003655</v>
      </c>
      <c r="N309" s="22">
        <f t="shared" si="41"/>
        <v>0.90000000000003655</v>
      </c>
      <c r="O309" s="22">
        <f t="shared" si="42"/>
        <v>0.90000000000003655</v>
      </c>
      <c r="P309" s="22">
        <f t="shared" si="43"/>
        <v>-0.89945291119626591</v>
      </c>
      <c r="Q309" s="22">
        <f t="shared" si="44"/>
        <v>-0.89945291119626591</v>
      </c>
      <c r="R309" s="22">
        <f t="shared" si="45"/>
        <v>-0.89945291119626591</v>
      </c>
      <c r="S309" s="22">
        <f t="shared" si="46"/>
        <v>-0.89945291119626591</v>
      </c>
      <c r="T309" s="22"/>
    </row>
    <row r="310" spans="1:22" x14ac:dyDescent="0.25">
      <c r="A310" s="1">
        <f>IF(A309+E$10&gt;1,0,A309+E$10)</f>
        <v>0.95000000000003648</v>
      </c>
      <c r="B310" s="20">
        <f t="shared" si="38"/>
        <v>8.9125093813382055</v>
      </c>
      <c r="C310" s="20">
        <f>[1]!alfamlog($A310,C$50,$C$4:$C$9,COUNT($D$4:$D$9))*I$10</f>
        <v>1</v>
      </c>
      <c r="D310" s="20">
        <f>[1]!alfamlog($A310,D$50,$C$4:$C$9,COUNT($D$4:$D$9))*J$10</f>
        <v>0</v>
      </c>
      <c r="E310" s="20">
        <f>[1]!alfamlog($A310,E$50,$C$4:$C$9,COUNT($D$4:$D$9))*K$10</f>
        <v>0</v>
      </c>
      <c r="F310" s="20">
        <f>[1]!alfamlog($A310,F$50,$C$4:$C$9,COUNT($D$4:$D$9))*L$10</f>
        <v>0</v>
      </c>
      <c r="G310" s="20">
        <f>[1]!alfamlog($A310,G$50,$C$4:$C$9,COUNT($D$4:$D$9))*M$10</f>
        <v>0</v>
      </c>
      <c r="H310" s="20">
        <f>[1]!alfamlog($A310,H$50,$C$4:$C$9,COUNT($D$4:$D$9))*N$10</f>
        <v>0</v>
      </c>
      <c r="I310" s="20">
        <f>[1]!alfamlog($A310,I$50,$C$4:$C$9,COUNT($D$4:$D$9))*O$10</f>
        <v>0</v>
      </c>
      <c r="K310" s="37">
        <f>(10^L310-B310)/L$48</f>
        <v>3.5527136788005009E-13</v>
      </c>
      <c r="L310" s="22">
        <f t="shared" si="39"/>
        <v>0.95000000000003659</v>
      </c>
      <c r="M310" s="22">
        <f t="shared" si="40"/>
        <v>0.95000000000003659</v>
      </c>
      <c r="N310" s="22">
        <f t="shared" si="41"/>
        <v>0.95000000000003659</v>
      </c>
      <c r="O310" s="22">
        <f t="shared" si="42"/>
        <v>0.95000000000003659</v>
      </c>
      <c r="P310" s="22">
        <f t="shared" si="43"/>
        <v>-0.94951243999990209</v>
      </c>
      <c r="Q310" s="22">
        <f t="shared" si="44"/>
        <v>-0.94951243999990209</v>
      </c>
      <c r="R310" s="22">
        <f t="shared" si="45"/>
        <v>-0.94951243999990209</v>
      </c>
      <c r="S310" s="22">
        <f t="shared" si="46"/>
        <v>-0.94951243999990209</v>
      </c>
      <c r="T310" s="22"/>
    </row>
    <row r="311" spans="1:22" x14ac:dyDescent="0.25">
      <c r="A311" s="1">
        <f>IF(A310+E$10&gt;1,0,A310+E$10)</f>
        <v>0</v>
      </c>
      <c r="B311" s="20">
        <f t="shared" si="38"/>
        <v>1</v>
      </c>
      <c r="C311" s="20">
        <f>[1]!alfamlog($A311,C$50,$C$4:$C$9,COUNT($D$4:$D$9))*I$10</f>
        <v>1</v>
      </c>
      <c r="D311" s="20">
        <f>[1]!alfamlog($A311,D$50,$C$4:$C$9,COUNT($D$4:$D$9))*J$10</f>
        <v>0</v>
      </c>
      <c r="E311" s="20">
        <f>[1]!alfamlog($A311,E$50,$C$4:$C$9,COUNT($D$4:$D$9))*K$10</f>
        <v>0</v>
      </c>
      <c r="F311" s="20">
        <f>[1]!alfamlog($A311,F$50,$C$4:$C$9,COUNT($D$4:$D$9))*L$10</f>
        <v>0</v>
      </c>
      <c r="G311" s="20">
        <f>[1]!alfamlog($A311,G$50,$C$4:$C$9,COUNT($D$4:$D$9))*M$10</f>
        <v>0</v>
      </c>
      <c r="H311" s="20">
        <f>[1]!alfamlog($A311,H$50,$C$4:$C$9,COUNT($D$4:$D$9))*N$10</f>
        <v>0</v>
      </c>
      <c r="I311" s="20">
        <f>[1]!alfamlog($A311,I$50,$C$4:$C$9,COUNT($D$4:$D$9))*O$10</f>
        <v>0</v>
      </c>
      <c r="K311" s="37">
        <f>(10^L311-B311)/L$48</f>
        <v>0</v>
      </c>
      <c r="L311" s="22">
        <f t="shared" si="39"/>
        <v>0</v>
      </c>
      <c r="M311" s="22">
        <f t="shared" si="40"/>
        <v>0</v>
      </c>
      <c r="N311" s="22">
        <f t="shared" si="41"/>
        <v>0</v>
      </c>
      <c r="O311" s="22">
        <f t="shared" si="42"/>
        <v>0</v>
      </c>
      <c r="P311" s="22">
        <f t="shared" si="43"/>
        <v>4.3648054024500883E-3</v>
      </c>
      <c r="Q311" s="22">
        <f t="shared" si="44"/>
        <v>4.3648054024500883E-3</v>
      </c>
      <c r="R311" s="22">
        <f t="shared" si="45"/>
        <v>4.3648054024500883E-3</v>
      </c>
      <c r="S311" s="22">
        <f t="shared" si="46"/>
        <v>4.3648054024500883E-3</v>
      </c>
      <c r="T311" s="22"/>
    </row>
    <row r="312" spans="1:22" x14ac:dyDescent="0.25">
      <c r="A312" s="1">
        <f>IF(A311+E$10&gt;1,0,A311+E$10)</f>
        <v>0.05</v>
      </c>
      <c r="B312" s="20">
        <f t="shared" si="38"/>
        <v>1.1220184543019636</v>
      </c>
      <c r="C312" s="20">
        <f>[1]!alfamlog($A312,C$50,$C$4:$C$9,COUNT($D$4:$D$9))*I$10</f>
        <v>1</v>
      </c>
      <c r="D312" s="20">
        <f>[1]!alfamlog($A312,D$50,$C$4:$C$9,COUNT($D$4:$D$9))*J$10</f>
        <v>0</v>
      </c>
      <c r="E312" s="20">
        <f>[1]!alfamlog($A312,E$50,$C$4:$C$9,COUNT($D$4:$D$9))*K$10</f>
        <v>0</v>
      </c>
      <c r="F312" s="20">
        <f>[1]!alfamlog($A312,F$50,$C$4:$C$9,COUNT($D$4:$D$9))*L$10</f>
        <v>0</v>
      </c>
      <c r="G312" s="20">
        <f>[1]!alfamlog($A312,G$50,$C$4:$C$9,COUNT($D$4:$D$9))*M$10</f>
        <v>0</v>
      </c>
      <c r="H312" s="20">
        <f>[1]!alfamlog($A312,H$50,$C$4:$C$9,COUNT($D$4:$D$9))*N$10</f>
        <v>0</v>
      </c>
      <c r="I312" s="20">
        <f>[1]!alfamlog($A312,I$50,$C$4:$C$9,COUNT($D$4:$D$9))*O$10</f>
        <v>0</v>
      </c>
      <c r="K312" s="37">
        <f>(10^L312-B312)/L$48</f>
        <v>0</v>
      </c>
      <c r="L312" s="22">
        <f t="shared" si="39"/>
        <v>5.0000000000000051E-2</v>
      </c>
      <c r="M312" s="22">
        <f t="shared" si="40"/>
        <v>5.0000000000000051E-2</v>
      </c>
      <c r="N312" s="22">
        <f t="shared" si="41"/>
        <v>5.0000000000000051E-2</v>
      </c>
      <c r="O312" s="22">
        <f t="shared" si="42"/>
        <v>5.0000000000000051E-2</v>
      </c>
      <c r="P312" s="22">
        <f t="shared" si="43"/>
        <v>-4.6111994561692751E-2</v>
      </c>
      <c r="Q312" s="22">
        <f t="shared" si="44"/>
        <v>-4.6111994561692751E-2</v>
      </c>
      <c r="R312" s="22">
        <f t="shared" si="45"/>
        <v>-4.6111994561692751E-2</v>
      </c>
      <c r="S312" s="22">
        <f t="shared" si="46"/>
        <v>-4.6111994561692751E-2</v>
      </c>
      <c r="T312" s="22"/>
    </row>
    <row r="313" spans="1:22" x14ac:dyDescent="0.25">
      <c r="A313" s="1">
        <f>IF(A312+E$10&gt;1,0,A312+E$10)</f>
        <v>0.1</v>
      </c>
      <c r="B313" s="20">
        <f t="shared" si="38"/>
        <v>1.2589254117941673</v>
      </c>
      <c r="C313" s="20">
        <f>[1]!alfamlog($A313,C$50,$C$4:$C$9,COUNT($D$4:$D$9))*I$10</f>
        <v>1</v>
      </c>
      <c r="D313" s="20">
        <f>[1]!alfamlog($A313,D$50,$C$4:$C$9,COUNT($D$4:$D$9))*J$10</f>
        <v>0</v>
      </c>
      <c r="E313" s="20">
        <f>[1]!alfamlog($A313,E$50,$C$4:$C$9,COUNT($D$4:$D$9))*K$10</f>
        <v>0</v>
      </c>
      <c r="F313" s="20">
        <f>[1]!alfamlog($A313,F$50,$C$4:$C$9,COUNT($D$4:$D$9))*L$10</f>
        <v>0</v>
      </c>
      <c r="G313" s="20">
        <f>[1]!alfamlog($A313,G$50,$C$4:$C$9,COUNT($D$4:$D$9))*M$10</f>
        <v>0</v>
      </c>
      <c r="H313" s="20">
        <f>[1]!alfamlog($A313,H$50,$C$4:$C$9,COUNT($D$4:$D$9))*N$10</f>
        <v>0</v>
      </c>
      <c r="I313" s="20">
        <f>[1]!alfamlog($A313,I$50,$C$4:$C$9,COUNT($D$4:$D$9))*O$10</f>
        <v>0</v>
      </c>
      <c r="K313" s="37">
        <f>(10^L313-B313)/L$48</f>
        <v>0</v>
      </c>
      <c r="L313" s="22">
        <f t="shared" si="39"/>
        <v>0.10000000000000002</v>
      </c>
      <c r="M313" s="22">
        <f t="shared" si="40"/>
        <v>0.10000000000000002</v>
      </c>
      <c r="N313" s="22">
        <f t="shared" si="41"/>
        <v>0.10000000000000002</v>
      </c>
      <c r="O313" s="22">
        <f t="shared" si="42"/>
        <v>0.10000000000000002</v>
      </c>
      <c r="P313" s="22">
        <f t="shared" si="43"/>
        <v>-9.6536502254454037E-2</v>
      </c>
      <c r="Q313" s="22">
        <f t="shared" si="44"/>
        <v>-9.6536502254454037E-2</v>
      </c>
      <c r="R313" s="22">
        <f t="shared" si="45"/>
        <v>-9.6536502254454037E-2</v>
      </c>
      <c r="S313" s="22">
        <f t="shared" si="46"/>
        <v>-9.6536502254454037E-2</v>
      </c>
      <c r="T313" s="22"/>
    </row>
    <row r="314" spans="1:22" x14ac:dyDescent="0.25">
      <c r="A314" s="1">
        <f>IF(A313+E$10&gt;1,0,A313+E$10)</f>
        <v>0.15000000000000002</v>
      </c>
      <c r="B314" s="20">
        <f t="shared" si="38"/>
        <v>1.4125375446227544</v>
      </c>
      <c r="C314" s="20">
        <f>[1]!alfamlog($A314,C$50,$C$4:$C$9,COUNT($D$4:$D$9))*I$10</f>
        <v>1</v>
      </c>
      <c r="D314" s="20">
        <f>[1]!alfamlog($A314,D$50,$C$4:$C$9,COUNT($D$4:$D$9))*J$10</f>
        <v>0</v>
      </c>
      <c r="E314" s="20">
        <f>[1]!alfamlog($A314,E$50,$C$4:$C$9,COUNT($D$4:$D$9))*K$10</f>
        <v>0</v>
      </c>
      <c r="F314" s="20">
        <f>[1]!alfamlog($A314,F$50,$C$4:$C$9,COUNT($D$4:$D$9))*L$10</f>
        <v>0</v>
      </c>
      <c r="G314" s="20">
        <f>[1]!alfamlog($A314,G$50,$C$4:$C$9,COUNT($D$4:$D$9))*M$10</f>
        <v>0</v>
      </c>
      <c r="H314" s="20">
        <f>[1]!alfamlog($A314,H$50,$C$4:$C$9,COUNT($D$4:$D$9))*N$10</f>
        <v>0</v>
      </c>
      <c r="I314" s="20">
        <f>[1]!alfamlog($A314,I$50,$C$4:$C$9,COUNT($D$4:$D$9))*O$10</f>
        <v>0</v>
      </c>
      <c r="K314" s="37">
        <f>(10^L314-B314)/L$48</f>
        <v>0</v>
      </c>
      <c r="L314" s="22">
        <f t="shared" si="39"/>
        <v>0.15000000000000002</v>
      </c>
      <c r="M314" s="22">
        <f t="shared" si="40"/>
        <v>0.15000000000000002</v>
      </c>
      <c r="N314" s="22">
        <f t="shared" si="41"/>
        <v>0.15000000000000002</v>
      </c>
      <c r="O314" s="22">
        <f t="shared" si="42"/>
        <v>0.15000000000000002</v>
      </c>
      <c r="P314" s="22">
        <f t="shared" si="43"/>
        <v>-0.14691449574227741</v>
      </c>
      <c r="Q314" s="22">
        <f t="shared" si="44"/>
        <v>-0.14691449574227741</v>
      </c>
      <c r="R314" s="22">
        <f t="shared" si="45"/>
        <v>-0.14691449574227741</v>
      </c>
      <c r="S314" s="22">
        <f t="shared" si="46"/>
        <v>-0.14691449574227741</v>
      </c>
      <c r="T314" s="22"/>
    </row>
    <row r="315" spans="1:22" x14ac:dyDescent="0.25">
      <c r="A315" s="1">
        <f>IF(A314+E$10&gt;1,0,A314+E$10)</f>
        <v>0.2</v>
      </c>
      <c r="B315" s="20">
        <f t="shared" si="38"/>
        <v>1.5848931924611136</v>
      </c>
      <c r="C315" s="20">
        <f>[1]!alfamlog($A315,C$50,$C$4:$C$9,COUNT($D$4:$D$9))*I$10</f>
        <v>1</v>
      </c>
      <c r="D315" s="20">
        <f>[1]!alfamlog($A315,D$50,$C$4:$C$9,COUNT($D$4:$D$9))*J$10</f>
        <v>0</v>
      </c>
      <c r="E315" s="20">
        <f>[1]!alfamlog($A315,E$50,$C$4:$C$9,COUNT($D$4:$D$9))*K$10</f>
        <v>0</v>
      </c>
      <c r="F315" s="20">
        <f>[1]!alfamlog($A315,F$50,$C$4:$C$9,COUNT($D$4:$D$9))*L$10</f>
        <v>0</v>
      </c>
      <c r="G315" s="20">
        <f>[1]!alfamlog($A315,G$50,$C$4:$C$9,COUNT($D$4:$D$9))*M$10</f>
        <v>0</v>
      </c>
      <c r="H315" s="20">
        <f>[1]!alfamlog($A315,H$50,$C$4:$C$9,COUNT($D$4:$D$9))*N$10</f>
        <v>0</v>
      </c>
      <c r="I315" s="20">
        <f>[1]!alfamlog($A315,I$50,$C$4:$C$9,COUNT($D$4:$D$9))*O$10</f>
        <v>0</v>
      </c>
      <c r="K315" s="37">
        <f>(10^L315-B315)/L$48</f>
        <v>2.2204460492503131E-14</v>
      </c>
      <c r="L315" s="22">
        <f t="shared" si="39"/>
        <v>0.20000000000000004</v>
      </c>
      <c r="M315" s="22">
        <f t="shared" si="40"/>
        <v>0.20000000000000004</v>
      </c>
      <c r="N315" s="22">
        <f t="shared" si="41"/>
        <v>0.20000000000000004</v>
      </c>
      <c r="O315" s="22">
        <f t="shared" si="42"/>
        <v>0.20000000000000004</v>
      </c>
      <c r="P315" s="22">
        <f t="shared" si="43"/>
        <v>-0.19725110574615912</v>
      </c>
      <c r="Q315" s="22">
        <f t="shared" si="44"/>
        <v>-0.19725110574615912</v>
      </c>
      <c r="R315" s="22">
        <f t="shared" si="45"/>
        <v>-0.19725110574615912</v>
      </c>
      <c r="S315" s="22">
        <f t="shared" si="46"/>
        <v>-0.19725110574615912</v>
      </c>
      <c r="T315" s="22"/>
    </row>
    <row r="316" spans="1:22" x14ac:dyDescent="0.25">
      <c r="A316" s="1">
        <f>IF(A315+E$10&gt;1,0,A315+E$10)</f>
        <v>0.25</v>
      </c>
      <c r="B316" s="20">
        <f t="shared" si="38"/>
        <v>1.778279410038923</v>
      </c>
      <c r="C316" s="20">
        <f>[1]!alfamlog($A316,C$50,$C$4:$C$9,COUNT($D$4:$D$9))*I$10</f>
        <v>1</v>
      </c>
      <c r="D316" s="20">
        <f>[1]!alfamlog($A316,D$50,$C$4:$C$9,COUNT($D$4:$D$9))*J$10</f>
        <v>0</v>
      </c>
      <c r="E316" s="20">
        <f>[1]!alfamlog($A316,E$50,$C$4:$C$9,COUNT($D$4:$D$9))*K$10</f>
        <v>0</v>
      </c>
      <c r="F316" s="20">
        <f>[1]!alfamlog($A316,F$50,$C$4:$C$9,COUNT($D$4:$D$9))*L$10</f>
        <v>0</v>
      </c>
      <c r="G316" s="20">
        <f>[1]!alfamlog($A316,G$50,$C$4:$C$9,COUNT($D$4:$D$9))*M$10</f>
        <v>0</v>
      </c>
      <c r="H316" s="20">
        <f>[1]!alfamlog($A316,H$50,$C$4:$C$9,COUNT($D$4:$D$9))*N$10</f>
        <v>0</v>
      </c>
      <c r="I316" s="20">
        <f>[1]!alfamlog($A316,I$50,$C$4:$C$9,COUNT($D$4:$D$9))*O$10</f>
        <v>0</v>
      </c>
      <c r="K316" s="37">
        <f>(10^L316-B316)/L$48</f>
        <v>2.2204460492503131E-14</v>
      </c>
      <c r="L316" s="22">
        <f t="shared" si="39"/>
        <v>0.25000000000000006</v>
      </c>
      <c r="M316" s="22">
        <f t="shared" si="40"/>
        <v>0.25000000000000006</v>
      </c>
      <c r="N316" s="22">
        <f t="shared" si="41"/>
        <v>0.25000000000000006</v>
      </c>
      <c r="O316" s="22">
        <f t="shared" si="42"/>
        <v>0.25000000000000006</v>
      </c>
      <c r="P316" s="22">
        <f t="shared" si="43"/>
        <v>-0.24755089000425098</v>
      </c>
      <c r="Q316" s="22">
        <f t="shared" si="44"/>
        <v>-0.24755089000425098</v>
      </c>
      <c r="R316" s="22">
        <f t="shared" si="45"/>
        <v>-0.24755089000425098</v>
      </c>
      <c r="S316" s="22">
        <f t="shared" si="46"/>
        <v>-0.24755089000425098</v>
      </c>
      <c r="T316" s="22"/>
    </row>
    <row r="317" spans="1:22" x14ac:dyDescent="0.25">
      <c r="A317" s="1">
        <f>IF(A316+E$10&gt;1,0,A316+E$10)</f>
        <v>0.3</v>
      </c>
      <c r="B317" s="20">
        <f t="shared" si="38"/>
        <v>1.9952623149688797</v>
      </c>
      <c r="C317" s="20">
        <f>[1]!alfamlog($A317,C$50,$C$4:$C$9,COUNT($D$4:$D$9))*I$10</f>
        <v>1</v>
      </c>
      <c r="D317" s="20">
        <f>[1]!alfamlog($A317,D$50,$C$4:$C$9,COUNT($D$4:$D$9))*J$10</f>
        <v>0</v>
      </c>
      <c r="E317" s="20">
        <f>[1]!alfamlog($A317,E$50,$C$4:$C$9,COUNT($D$4:$D$9))*K$10</f>
        <v>0</v>
      </c>
      <c r="F317" s="20">
        <f>[1]!alfamlog($A317,F$50,$C$4:$C$9,COUNT($D$4:$D$9))*L$10</f>
        <v>0</v>
      </c>
      <c r="G317" s="20">
        <f>[1]!alfamlog($A317,G$50,$C$4:$C$9,COUNT($D$4:$D$9))*M$10</f>
        <v>0</v>
      </c>
      <c r="H317" s="20">
        <f>[1]!alfamlog($A317,H$50,$C$4:$C$9,COUNT($D$4:$D$9))*N$10</f>
        <v>0</v>
      </c>
      <c r="I317" s="20">
        <f>[1]!alfamlog($A317,I$50,$C$4:$C$9,COUNT($D$4:$D$9))*O$10</f>
        <v>0</v>
      </c>
      <c r="K317" s="37">
        <f>(10^L317-B317)/L$48</f>
        <v>2.2204460492503131E-14</v>
      </c>
      <c r="L317" s="22">
        <f t="shared" si="39"/>
        <v>0.30000000000000004</v>
      </c>
      <c r="M317" s="22">
        <f t="shared" si="40"/>
        <v>0.30000000000000004</v>
      </c>
      <c r="N317" s="22">
        <f t="shared" si="41"/>
        <v>0.30000000000000004</v>
      </c>
      <c r="O317" s="22">
        <f t="shared" si="42"/>
        <v>0.30000000000000004</v>
      </c>
      <c r="P317" s="22">
        <f t="shared" si="43"/>
        <v>-0.29781789871467829</v>
      </c>
      <c r="Q317" s="22">
        <f t="shared" si="44"/>
        <v>-0.29781789871467829</v>
      </c>
      <c r="R317" s="22">
        <f t="shared" si="45"/>
        <v>-0.29781789871467829</v>
      </c>
      <c r="S317" s="22">
        <f t="shared" si="46"/>
        <v>-0.29781789871467829</v>
      </c>
      <c r="T317" s="22"/>
    </row>
    <row r="318" spans="1:22" x14ac:dyDescent="0.25">
      <c r="A318" s="1">
        <f>IF(A317+E$10&gt;1,0,A317+E$10)</f>
        <v>0.35</v>
      </c>
      <c r="B318" s="20">
        <f t="shared" si="38"/>
        <v>2.2387211385683394</v>
      </c>
      <c r="C318" s="20">
        <f>[1]!alfamlog($A318,C$50,$C$4:$C$9,COUNT($D$4:$D$9))*I$10</f>
        <v>1</v>
      </c>
      <c r="D318" s="20">
        <f>[1]!alfamlog($A318,D$50,$C$4:$C$9,COUNT($D$4:$D$9))*J$10</f>
        <v>0</v>
      </c>
      <c r="E318" s="20">
        <f>[1]!alfamlog($A318,E$50,$C$4:$C$9,COUNT($D$4:$D$9))*K$10</f>
        <v>0</v>
      </c>
      <c r="F318" s="20">
        <f>[1]!alfamlog($A318,F$50,$C$4:$C$9,COUNT($D$4:$D$9))*L$10</f>
        <v>0</v>
      </c>
      <c r="G318" s="20">
        <f>[1]!alfamlog($A318,G$50,$C$4:$C$9,COUNT($D$4:$D$9))*M$10</f>
        <v>0</v>
      </c>
      <c r="H318" s="20">
        <f>[1]!alfamlog($A318,H$50,$C$4:$C$9,COUNT($D$4:$D$9))*N$10</f>
        <v>0</v>
      </c>
      <c r="I318" s="20">
        <f>[1]!alfamlog($A318,I$50,$C$4:$C$9,COUNT($D$4:$D$9))*O$10</f>
        <v>0</v>
      </c>
      <c r="K318" s="37">
        <f>(10^L318-B318)/L$48</f>
        <v>0</v>
      </c>
      <c r="L318" s="22">
        <f t="shared" si="39"/>
        <v>0.35</v>
      </c>
      <c r="M318" s="22">
        <f t="shared" si="40"/>
        <v>0.35</v>
      </c>
      <c r="N318" s="22">
        <f t="shared" si="41"/>
        <v>0.35</v>
      </c>
      <c r="O318" s="22">
        <f t="shared" si="42"/>
        <v>0.35</v>
      </c>
      <c r="P318" s="22">
        <f t="shared" si="43"/>
        <v>-0.34805573220509667</v>
      </c>
      <c r="Q318" s="22">
        <f t="shared" si="44"/>
        <v>-0.34805573220509667</v>
      </c>
      <c r="R318" s="22">
        <f t="shared" si="45"/>
        <v>-0.34805573220509667</v>
      </c>
      <c r="S318" s="22">
        <f t="shared" si="46"/>
        <v>-0.34805573220509667</v>
      </c>
      <c r="T318" s="22"/>
    </row>
    <row r="319" spans="1:22" x14ac:dyDescent="0.25">
      <c r="A319" s="1">
        <f>IF(A318+E$10&gt;1,0,A318+E$10)</f>
        <v>0.39999999999999997</v>
      </c>
      <c r="B319" s="20">
        <f t="shared" si="38"/>
        <v>2.5118864315095801</v>
      </c>
      <c r="C319" s="20">
        <f>[1]!alfamlog($A319,C$50,$C$4:$C$9,COUNT($D$4:$D$9))*I$10</f>
        <v>1</v>
      </c>
      <c r="D319" s="20">
        <f>[1]!alfamlog($A319,D$50,$C$4:$C$9,COUNT($D$4:$D$9))*J$10</f>
        <v>0</v>
      </c>
      <c r="E319" s="20">
        <f>[1]!alfamlog($A319,E$50,$C$4:$C$9,COUNT($D$4:$D$9))*K$10</f>
        <v>0</v>
      </c>
      <c r="F319" s="20">
        <f>[1]!alfamlog($A319,F$50,$C$4:$C$9,COUNT($D$4:$D$9))*L$10</f>
        <v>0</v>
      </c>
      <c r="G319" s="20">
        <f>[1]!alfamlog($A319,G$50,$C$4:$C$9,COUNT($D$4:$D$9))*M$10</f>
        <v>0</v>
      </c>
      <c r="H319" s="20">
        <f>[1]!alfamlog($A319,H$50,$C$4:$C$9,COUNT($D$4:$D$9))*N$10</f>
        <v>0</v>
      </c>
      <c r="I319" s="20">
        <f>[1]!alfamlog($A319,I$50,$C$4:$C$9,COUNT($D$4:$D$9))*O$10</f>
        <v>0</v>
      </c>
      <c r="K319" s="37">
        <f>(10^L319-B319)/L$48</f>
        <v>4.4408920985006262E-14</v>
      </c>
      <c r="L319" s="22">
        <f t="shared" si="39"/>
        <v>0.4</v>
      </c>
      <c r="M319" s="22">
        <f t="shared" si="40"/>
        <v>0.4</v>
      </c>
      <c r="N319" s="22">
        <f t="shared" si="41"/>
        <v>0.4</v>
      </c>
      <c r="O319" s="22">
        <f t="shared" si="42"/>
        <v>0.4</v>
      </c>
      <c r="P319" s="22">
        <f t="shared" si="43"/>
        <v>-0.39826759181298294</v>
      </c>
      <c r="Q319" s="22">
        <f t="shared" si="44"/>
        <v>-0.39826759181298294</v>
      </c>
      <c r="R319" s="22">
        <f t="shared" si="45"/>
        <v>-0.39826759181298294</v>
      </c>
      <c r="S319" s="22">
        <f t="shared" si="46"/>
        <v>-0.39826759181298294</v>
      </c>
      <c r="T319" s="22"/>
    </row>
    <row r="320" spans="1:22" x14ac:dyDescent="0.25">
      <c r="A320" s="1">
        <f>IF(A319+E$10&gt;1,0,A319+E$10)</f>
        <v>0.44999999999999996</v>
      </c>
      <c r="B320" s="20">
        <f t="shared" si="38"/>
        <v>2.8183829312644537</v>
      </c>
      <c r="C320" s="20">
        <f>[1]!alfamlog($A320,C$50,$C$4:$C$9,COUNT($D$4:$D$9))*I$10</f>
        <v>1</v>
      </c>
      <c r="D320" s="20">
        <f>[1]!alfamlog($A320,D$50,$C$4:$C$9,COUNT($D$4:$D$9))*J$10</f>
        <v>0</v>
      </c>
      <c r="E320" s="20">
        <f>[1]!alfamlog($A320,E$50,$C$4:$C$9,COUNT($D$4:$D$9))*K$10</f>
        <v>0</v>
      </c>
      <c r="F320" s="20">
        <f>[1]!alfamlog($A320,F$50,$C$4:$C$9,COUNT($D$4:$D$9))*L$10</f>
        <v>0</v>
      </c>
      <c r="G320" s="20">
        <f>[1]!alfamlog($A320,G$50,$C$4:$C$9,COUNT($D$4:$D$9))*M$10</f>
        <v>0</v>
      </c>
      <c r="H320" s="20">
        <f>[1]!alfamlog($A320,H$50,$C$4:$C$9,COUNT($D$4:$D$9))*N$10</f>
        <v>0</v>
      </c>
      <c r="I320" s="20">
        <f>[1]!alfamlog($A320,I$50,$C$4:$C$9,COUNT($D$4:$D$9))*O$10</f>
        <v>0</v>
      </c>
      <c r="K320" s="37">
        <f>(10^L320-B320)/L$48</f>
        <v>4.4408920985006262E-14</v>
      </c>
      <c r="L320" s="22">
        <f t="shared" si="39"/>
        <v>0.45</v>
      </c>
      <c r="M320" s="22">
        <f t="shared" si="40"/>
        <v>0.45</v>
      </c>
      <c r="N320" s="22">
        <f t="shared" si="41"/>
        <v>0.45</v>
      </c>
      <c r="O320" s="22">
        <f t="shared" si="42"/>
        <v>0.45</v>
      </c>
      <c r="P320" s="22">
        <f t="shared" si="43"/>
        <v>-0.44845632482404335</v>
      </c>
      <c r="Q320" s="22">
        <f t="shared" si="44"/>
        <v>-0.44845632482404335</v>
      </c>
      <c r="R320" s="22">
        <f t="shared" si="45"/>
        <v>-0.44845632482404335</v>
      </c>
      <c r="S320" s="22">
        <f t="shared" si="46"/>
        <v>-0.44845632482404335</v>
      </c>
      <c r="T320" s="22"/>
    </row>
    <row r="321" spans="1:20" x14ac:dyDescent="0.25">
      <c r="A321" s="1">
        <f>IF(A320+E$10&gt;1,0,A320+E$10)</f>
        <v>0.49999999999999994</v>
      </c>
      <c r="B321" s="20">
        <f t="shared" si="38"/>
        <v>3.1622776601683791</v>
      </c>
      <c r="C321" s="20">
        <f>[1]!alfamlog($A321,C$50,$C$4:$C$9,COUNT($D$4:$D$9))*I$10</f>
        <v>1</v>
      </c>
      <c r="D321" s="20">
        <f>[1]!alfamlog($A321,D$50,$C$4:$C$9,COUNT($D$4:$D$9))*J$10</f>
        <v>0</v>
      </c>
      <c r="E321" s="20">
        <f>[1]!alfamlog($A321,E$50,$C$4:$C$9,COUNT($D$4:$D$9))*K$10</f>
        <v>0</v>
      </c>
      <c r="F321" s="20">
        <f>[1]!alfamlog($A321,F$50,$C$4:$C$9,COUNT($D$4:$D$9))*L$10</f>
        <v>0</v>
      </c>
      <c r="G321" s="20">
        <f>[1]!alfamlog($A321,G$50,$C$4:$C$9,COUNT($D$4:$D$9))*M$10</f>
        <v>0</v>
      </c>
      <c r="H321" s="20">
        <f>[1]!alfamlog($A321,H$50,$C$4:$C$9,COUNT($D$4:$D$9))*N$10</f>
        <v>0</v>
      </c>
      <c r="I321" s="20">
        <f>[1]!alfamlog($A321,I$50,$C$4:$C$9,COUNT($D$4:$D$9))*O$10</f>
        <v>0</v>
      </c>
      <c r="K321" s="37">
        <f>(10^L321-B321)/L$48</f>
        <v>0</v>
      </c>
      <c r="L321" s="22">
        <f t="shared" si="39"/>
        <v>0.49999999999999994</v>
      </c>
      <c r="M321" s="22">
        <f t="shared" si="40"/>
        <v>0.49999999999999994</v>
      </c>
      <c r="N321" s="22">
        <f t="shared" si="41"/>
        <v>0.49999999999999994</v>
      </c>
      <c r="O321" s="22">
        <f t="shared" si="42"/>
        <v>0.49999999999999994</v>
      </c>
      <c r="P321" s="22">
        <f t="shared" si="43"/>
        <v>-0.49862446420078271</v>
      </c>
      <c r="Q321" s="22">
        <f t="shared" si="44"/>
        <v>-0.49862446420078271</v>
      </c>
      <c r="R321" s="22">
        <f t="shared" si="45"/>
        <v>-0.49862446420078271</v>
      </c>
      <c r="S321" s="22">
        <f t="shared" si="46"/>
        <v>-0.49862446420078271</v>
      </c>
      <c r="T321" s="22"/>
    </row>
    <row r="322" spans="1:20" x14ac:dyDescent="0.25">
      <c r="A322" s="1">
        <f>IF(A321+E$10&gt;1,0,A321+E$10)</f>
        <v>0.54999999999999993</v>
      </c>
      <c r="B322" s="20">
        <f t="shared" si="38"/>
        <v>3.548133892335755</v>
      </c>
      <c r="C322" s="20">
        <f>[1]!alfamlog($A322,C$50,$C$4:$C$9,COUNT($D$4:$D$9))*I$10</f>
        <v>1</v>
      </c>
      <c r="D322" s="20">
        <f>[1]!alfamlog($A322,D$50,$C$4:$C$9,COUNT($D$4:$D$9))*J$10</f>
        <v>0</v>
      </c>
      <c r="E322" s="20">
        <f>[1]!alfamlog($A322,E$50,$C$4:$C$9,COUNT($D$4:$D$9))*K$10</f>
        <v>0</v>
      </c>
      <c r="F322" s="20">
        <f>[1]!alfamlog($A322,F$50,$C$4:$C$9,COUNT($D$4:$D$9))*L$10</f>
        <v>0</v>
      </c>
      <c r="G322" s="20">
        <f>[1]!alfamlog($A322,G$50,$C$4:$C$9,COUNT($D$4:$D$9))*M$10</f>
        <v>0</v>
      </c>
      <c r="H322" s="20">
        <f>[1]!alfamlog($A322,H$50,$C$4:$C$9,COUNT($D$4:$D$9))*N$10</f>
        <v>0</v>
      </c>
      <c r="I322" s="20">
        <f>[1]!alfamlog($A322,I$50,$C$4:$C$9,COUNT($D$4:$D$9))*O$10</f>
        <v>0</v>
      </c>
      <c r="K322" s="37">
        <f>(10^L322-B322)/L$48</f>
        <v>4.4408920985006262E-14</v>
      </c>
      <c r="L322" s="22">
        <f t="shared" si="39"/>
        <v>0.55000000000000004</v>
      </c>
      <c r="M322" s="22">
        <f t="shared" si="40"/>
        <v>0.55000000000000004</v>
      </c>
      <c r="N322" s="22">
        <f t="shared" si="41"/>
        <v>0.55000000000000004</v>
      </c>
      <c r="O322" s="22">
        <f t="shared" si="42"/>
        <v>0.55000000000000004</v>
      </c>
      <c r="P322" s="22">
        <f t="shared" si="43"/>
        <v>-0.54877426373546911</v>
      </c>
      <c r="Q322" s="22">
        <f t="shared" si="44"/>
        <v>-0.54877426373546911</v>
      </c>
      <c r="R322" s="22">
        <f t="shared" si="45"/>
        <v>-0.54877426373546911</v>
      </c>
      <c r="S322" s="22">
        <f t="shared" si="46"/>
        <v>-0.54877426373546911</v>
      </c>
      <c r="T322" s="22"/>
    </row>
    <row r="323" spans="1:20" x14ac:dyDescent="0.25">
      <c r="A323" s="1">
        <f>IF(A322+E$10&gt;1,0,A322+E$10)</f>
        <v>0.6</v>
      </c>
      <c r="B323" s="20">
        <f t="shared" si="38"/>
        <v>3.9810717055349727</v>
      </c>
      <c r="C323" s="20">
        <f>[1]!alfamlog($A323,C$50,$C$4:$C$9,COUNT($D$4:$D$9))*I$10</f>
        <v>1</v>
      </c>
      <c r="D323" s="20">
        <f>[1]!alfamlog($A323,D$50,$C$4:$C$9,COUNT($D$4:$D$9))*J$10</f>
        <v>0</v>
      </c>
      <c r="E323" s="20">
        <f>[1]!alfamlog($A323,E$50,$C$4:$C$9,COUNT($D$4:$D$9))*K$10</f>
        <v>0</v>
      </c>
      <c r="F323" s="20">
        <f>[1]!alfamlog($A323,F$50,$C$4:$C$9,COUNT($D$4:$D$9))*L$10</f>
        <v>0</v>
      </c>
      <c r="G323" s="20">
        <f>[1]!alfamlog($A323,G$50,$C$4:$C$9,COUNT($D$4:$D$9))*M$10</f>
        <v>0</v>
      </c>
      <c r="H323" s="20">
        <f>[1]!alfamlog($A323,H$50,$C$4:$C$9,COUNT($D$4:$D$9))*N$10</f>
        <v>0</v>
      </c>
      <c r="I323" s="20">
        <f>[1]!alfamlog($A323,I$50,$C$4:$C$9,COUNT($D$4:$D$9))*O$10</f>
        <v>0</v>
      </c>
      <c r="K323" s="37">
        <f>(10^L323-B323)/L$48</f>
        <v>0</v>
      </c>
      <c r="L323" s="22">
        <f t="shared" si="39"/>
        <v>0.6</v>
      </c>
      <c r="M323" s="22">
        <f t="shared" si="40"/>
        <v>0.6</v>
      </c>
      <c r="N323" s="22">
        <f t="shared" si="41"/>
        <v>0.6</v>
      </c>
      <c r="O323" s="22">
        <f t="shared" si="42"/>
        <v>0.6</v>
      </c>
      <c r="P323" s="22">
        <f t="shared" si="43"/>
        <v>-0.59890772917846369</v>
      </c>
      <c r="Q323" s="22">
        <f t="shared" si="44"/>
        <v>-0.59890772917846369</v>
      </c>
      <c r="R323" s="22">
        <f t="shared" si="45"/>
        <v>-0.59890772917846369</v>
      </c>
      <c r="S323" s="22">
        <f t="shared" si="46"/>
        <v>-0.59890772917846369</v>
      </c>
      <c r="T323" s="22"/>
    </row>
    <row r="324" spans="1:20" x14ac:dyDescent="0.25">
      <c r="A324" s="1">
        <f>IF(A323+E$10&gt;1,0,A323+E$10)</f>
        <v>0.65</v>
      </c>
      <c r="B324" s="20">
        <f t="shared" si="38"/>
        <v>4.4668359215096318</v>
      </c>
      <c r="C324" s="20">
        <f>[1]!alfamlog($A324,C$50,$C$4:$C$9,COUNT($D$4:$D$9))*I$10</f>
        <v>1</v>
      </c>
      <c r="D324" s="20">
        <f>[1]!alfamlog($A324,D$50,$C$4:$C$9,COUNT($D$4:$D$9))*J$10</f>
        <v>0</v>
      </c>
      <c r="E324" s="20">
        <f>[1]!alfamlog($A324,E$50,$C$4:$C$9,COUNT($D$4:$D$9))*K$10</f>
        <v>0</v>
      </c>
      <c r="F324" s="20">
        <f>[1]!alfamlog($A324,F$50,$C$4:$C$9,COUNT($D$4:$D$9))*L$10</f>
        <v>0</v>
      </c>
      <c r="G324" s="20">
        <f>[1]!alfamlog($A324,G$50,$C$4:$C$9,COUNT($D$4:$D$9))*M$10</f>
        <v>0</v>
      </c>
      <c r="H324" s="20">
        <f>[1]!alfamlog($A324,H$50,$C$4:$C$9,COUNT($D$4:$D$9))*N$10</f>
        <v>0</v>
      </c>
      <c r="I324" s="20">
        <f>[1]!alfamlog($A324,I$50,$C$4:$C$9,COUNT($D$4:$D$9))*O$10</f>
        <v>0</v>
      </c>
      <c r="K324" s="37">
        <f>(10^L324-B324)/L$48</f>
        <v>0</v>
      </c>
      <c r="L324" s="22">
        <f t="shared" si="39"/>
        <v>0.65</v>
      </c>
      <c r="M324" s="22">
        <f t="shared" si="40"/>
        <v>0.65</v>
      </c>
      <c r="N324" s="22">
        <f t="shared" si="41"/>
        <v>0.65</v>
      </c>
      <c r="O324" s="22">
        <f t="shared" si="42"/>
        <v>0.65</v>
      </c>
      <c r="P324" s="22">
        <f t="shared" si="43"/>
        <v>-0.64902664582172964</v>
      </c>
      <c r="Q324" s="22">
        <f t="shared" si="44"/>
        <v>-0.64902664582172964</v>
      </c>
      <c r="R324" s="22">
        <f t="shared" si="45"/>
        <v>-0.64902664582172964</v>
      </c>
      <c r="S324" s="22">
        <f t="shared" si="46"/>
        <v>-0.64902664582172964</v>
      </c>
      <c r="T324" s="22"/>
    </row>
    <row r="325" spans="1:20" x14ac:dyDescent="0.25">
      <c r="A325" s="1">
        <f>IF(A324+E$10&gt;1,0,A324+E$10)</f>
        <v>0.70000000000000007</v>
      </c>
      <c r="B325" s="20">
        <f t="shared" si="38"/>
        <v>5.0118723362727238</v>
      </c>
      <c r="C325" s="20">
        <f>[1]!alfamlog($A325,C$50,$C$4:$C$9,COUNT($D$4:$D$9))*I$10</f>
        <v>1</v>
      </c>
      <c r="D325" s="20">
        <f>[1]!alfamlog($A325,D$50,$C$4:$C$9,COUNT($D$4:$D$9))*J$10</f>
        <v>0</v>
      </c>
      <c r="E325" s="20">
        <f>[1]!alfamlog($A325,E$50,$C$4:$C$9,COUNT($D$4:$D$9))*K$10</f>
        <v>0</v>
      </c>
      <c r="F325" s="20">
        <f>[1]!alfamlog($A325,F$50,$C$4:$C$9,COUNT($D$4:$D$9))*L$10</f>
        <v>0</v>
      </c>
      <c r="G325" s="20">
        <f>[1]!alfamlog($A325,G$50,$C$4:$C$9,COUNT($D$4:$D$9))*M$10</f>
        <v>0</v>
      </c>
      <c r="H325" s="20">
        <f>[1]!alfamlog($A325,H$50,$C$4:$C$9,COUNT($D$4:$D$9))*N$10</f>
        <v>0</v>
      </c>
      <c r="I325" s="20">
        <f>[1]!alfamlog($A325,I$50,$C$4:$C$9,COUNT($D$4:$D$9))*O$10</f>
        <v>0</v>
      </c>
      <c r="K325" s="37">
        <f>(10^L325-B325)/L$48</f>
        <v>0</v>
      </c>
      <c r="L325" s="22">
        <f t="shared" si="39"/>
        <v>0.70000000000000007</v>
      </c>
      <c r="M325" s="22">
        <f t="shared" si="40"/>
        <v>0.70000000000000007</v>
      </c>
      <c r="N325" s="22">
        <f t="shared" si="41"/>
        <v>0.70000000000000007</v>
      </c>
      <c r="O325" s="22">
        <f t="shared" si="42"/>
        <v>0.70000000000000007</v>
      </c>
      <c r="P325" s="22">
        <f t="shared" si="43"/>
        <v>-0.69913260295629132</v>
      </c>
      <c r="Q325" s="22">
        <f t="shared" si="44"/>
        <v>-0.69913260295629132</v>
      </c>
      <c r="R325" s="22">
        <f t="shared" si="45"/>
        <v>-0.69913260295629132</v>
      </c>
      <c r="S325" s="22">
        <f t="shared" si="46"/>
        <v>-0.69913260295629132</v>
      </c>
      <c r="T325" s="22"/>
    </row>
    <row r="326" spans="1:20" x14ac:dyDescent="0.25">
      <c r="A326" s="1">
        <f>IF(A325+E$10&gt;1,0,A325+E$10)</f>
        <v>0.75000000000000011</v>
      </c>
      <c r="B326" s="20">
        <f t="shared" si="38"/>
        <v>5.6234132519034929</v>
      </c>
      <c r="C326" s="20">
        <f>[1]!alfamlog($A326,C$50,$C$4:$C$9,COUNT($D$4:$D$9))*I$10</f>
        <v>1</v>
      </c>
      <c r="D326" s="20">
        <f>[1]!alfamlog($A326,D$50,$C$4:$C$9,COUNT($D$4:$D$9))*J$10</f>
        <v>0</v>
      </c>
      <c r="E326" s="20">
        <f>[1]!alfamlog($A326,E$50,$C$4:$C$9,COUNT($D$4:$D$9))*K$10</f>
        <v>0</v>
      </c>
      <c r="F326" s="20">
        <f>[1]!alfamlog($A326,F$50,$C$4:$C$9,COUNT($D$4:$D$9))*L$10</f>
        <v>0</v>
      </c>
      <c r="G326" s="20">
        <f>[1]!alfamlog($A326,G$50,$C$4:$C$9,COUNT($D$4:$D$9))*M$10</f>
        <v>0</v>
      </c>
      <c r="H326" s="20">
        <f>[1]!alfamlog($A326,H$50,$C$4:$C$9,COUNT($D$4:$D$9))*N$10</f>
        <v>0</v>
      </c>
      <c r="I326" s="20">
        <f>[1]!alfamlog($A326,I$50,$C$4:$C$9,COUNT($D$4:$D$9))*O$10</f>
        <v>0</v>
      </c>
      <c r="K326" s="37">
        <f>(10^L326-B326)/L$48</f>
        <v>0</v>
      </c>
      <c r="L326" s="22">
        <f t="shared" si="39"/>
        <v>0.75000000000000011</v>
      </c>
      <c r="M326" s="22">
        <f t="shared" si="40"/>
        <v>0.75000000000000011</v>
      </c>
      <c r="N326" s="22">
        <f t="shared" si="41"/>
        <v>0.75000000000000011</v>
      </c>
      <c r="O326" s="22">
        <f t="shared" si="42"/>
        <v>0.75000000000000011</v>
      </c>
      <c r="P326" s="22">
        <f t="shared" si="43"/>
        <v>-0.74922701556990934</v>
      </c>
      <c r="Q326" s="22">
        <f t="shared" si="44"/>
        <v>-0.74922701556990934</v>
      </c>
      <c r="R326" s="22">
        <f t="shared" si="45"/>
        <v>-0.74922701556990934</v>
      </c>
      <c r="S326" s="22">
        <f t="shared" si="46"/>
        <v>-0.74922701556990934</v>
      </c>
      <c r="T326" s="22"/>
    </row>
    <row r="327" spans="1:20" x14ac:dyDescent="0.25">
      <c r="A327" s="1">
        <f>IF(A326+E$10&gt;1,0,A326+E$10)</f>
        <v>0.80000000000000016</v>
      </c>
      <c r="B327" s="20">
        <f t="shared" si="38"/>
        <v>6.309573444801936</v>
      </c>
      <c r="C327" s="20">
        <f>[1]!alfamlog($A327,C$50,$C$4:$C$9,COUNT($D$4:$D$9))*I$10</f>
        <v>1</v>
      </c>
      <c r="D327" s="20">
        <f>[1]!alfamlog($A327,D$50,$C$4:$C$9,COUNT($D$4:$D$9))*J$10</f>
        <v>0</v>
      </c>
      <c r="E327" s="20">
        <f>[1]!alfamlog($A327,E$50,$C$4:$C$9,COUNT($D$4:$D$9))*K$10</f>
        <v>0</v>
      </c>
      <c r="F327" s="20">
        <f>[1]!alfamlog($A327,F$50,$C$4:$C$9,COUNT($D$4:$D$9))*L$10</f>
        <v>0</v>
      </c>
      <c r="G327" s="20">
        <f>[1]!alfamlog($A327,G$50,$C$4:$C$9,COUNT($D$4:$D$9))*M$10</f>
        <v>0</v>
      </c>
      <c r="H327" s="20">
        <f>[1]!alfamlog($A327,H$50,$C$4:$C$9,COUNT($D$4:$D$9))*N$10</f>
        <v>0</v>
      </c>
      <c r="I327" s="20">
        <f>[1]!alfamlog($A327,I$50,$C$4:$C$9,COUNT($D$4:$D$9))*O$10</f>
        <v>0</v>
      </c>
      <c r="K327" s="37">
        <f>(10^L327-B327)/L$48</f>
        <v>1.7763568394002505E-13</v>
      </c>
      <c r="L327" s="22">
        <f t="shared" si="39"/>
        <v>0.80000000000000027</v>
      </c>
      <c r="M327" s="22">
        <f t="shared" si="40"/>
        <v>0.80000000000000027</v>
      </c>
      <c r="N327" s="22">
        <f t="shared" si="41"/>
        <v>0.80000000000000027</v>
      </c>
      <c r="O327" s="22">
        <f t="shared" si="42"/>
        <v>0.80000000000000027</v>
      </c>
      <c r="P327" s="22">
        <f t="shared" si="43"/>
        <v>-0.79931114360589528</v>
      </c>
      <c r="Q327" s="22">
        <f t="shared" si="44"/>
        <v>-0.79931114360589528</v>
      </c>
      <c r="R327" s="22">
        <f t="shared" si="45"/>
        <v>-0.79931114360589528</v>
      </c>
      <c r="S327" s="22">
        <f t="shared" si="46"/>
        <v>-0.79931114360589528</v>
      </c>
      <c r="T327" s="22"/>
    </row>
    <row r="328" spans="1:20" x14ac:dyDescent="0.25">
      <c r="A328" s="1">
        <f>IF(A327+E$10&gt;1,0,A327+E$10)</f>
        <v>0.8500000000000002</v>
      </c>
      <c r="B328" s="20">
        <f t="shared" si="38"/>
        <v>7.0794578438413831</v>
      </c>
      <c r="C328" s="20">
        <f>[1]!alfamlog($A328,C$50,$C$4:$C$9,COUNT($D$4:$D$9))*I$10</f>
        <v>1</v>
      </c>
      <c r="D328" s="20">
        <f>[1]!alfamlog($A328,D$50,$C$4:$C$9,COUNT($D$4:$D$9))*J$10</f>
        <v>0</v>
      </c>
      <c r="E328" s="20">
        <f>[1]!alfamlog($A328,E$50,$C$4:$C$9,COUNT($D$4:$D$9))*K$10</f>
        <v>0</v>
      </c>
      <c r="F328" s="20">
        <f>[1]!alfamlog($A328,F$50,$C$4:$C$9,COUNT($D$4:$D$9))*L$10</f>
        <v>0</v>
      </c>
      <c r="G328" s="20">
        <f>[1]!alfamlog($A328,G$50,$C$4:$C$9,COUNT($D$4:$D$9))*M$10</f>
        <v>0</v>
      </c>
      <c r="H328" s="20">
        <f>[1]!alfamlog($A328,H$50,$C$4:$C$9,COUNT($D$4:$D$9))*N$10</f>
        <v>0</v>
      </c>
      <c r="I328" s="20">
        <f>[1]!alfamlog($A328,I$50,$C$4:$C$9,COUNT($D$4:$D$9))*O$10</f>
        <v>0</v>
      </c>
      <c r="K328" s="37">
        <f>(10^L328-B328)/L$48</f>
        <v>0</v>
      </c>
      <c r="L328" s="22">
        <f t="shared" si="39"/>
        <v>0.8500000000000002</v>
      </c>
      <c r="M328" s="22">
        <f t="shared" si="40"/>
        <v>0.8500000000000002</v>
      </c>
      <c r="N328" s="22">
        <f t="shared" si="41"/>
        <v>0.8500000000000002</v>
      </c>
      <c r="O328" s="22">
        <f t="shared" si="42"/>
        <v>0.8500000000000002</v>
      </c>
      <c r="P328" s="22">
        <f t="shared" si="43"/>
        <v>-0.84938610906474732</v>
      </c>
      <c r="Q328" s="22">
        <f t="shared" si="44"/>
        <v>-0.84938610906474732</v>
      </c>
      <c r="R328" s="22">
        <f t="shared" si="45"/>
        <v>-0.84938610906474732</v>
      </c>
      <c r="S328" s="22">
        <f t="shared" si="46"/>
        <v>-0.84938610906474732</v>
      </c>
      <c r="T328" s="22"/>
    </row>
    <row r="329" spans="1:20" x14ac:dyDescent="0.25">
      <c r="A329" s="1">
        <f>IF(A328+E$10&gt;1,0,A328+E$10)</f>
        <v>0.90000000000000024</v>
      </c>
      <c r="B329" s="20">
        <f t="shared" si="38"/>
        <v>7.9432823472428211</v>
      </c>
      <c r="C329" s="20">
        <f>[1]!alfamlog($A329,C$50,$C$4:$C$9,COUNT($D$4:$D$9))*I$10</f>
        <v>1</v>
      </c>
      <c r="D329" s="20">
        <f>[1]!alfamlog($A329,D$50,$C$4:$C$9,COUNT($D$4:$D$9))*J$10</f>
        <v>0</v>
      </c>
      <c r="E329" s="20">
        <f>[1]!alfamlog($A329,E$50,$C$4:$C$9,COUNT($D$4:$D$9))*K$10</f>
        <v>0</v>
      </c>
      <c r="F329" s="20">
        <f>[1]!alfamlog($A329,F$50,$C$4:$C$9,COUNT($D$4:$D$9))*L$10</f>
        <v>0</v>
      </c>
      <c r="G329" s="20">
        <f>[1]!alfamlog($A329,G$50,$C$4:$C$9,COUNT($D$4:$D$9))*M$10</f>
        <v>0</v>
      </c>
      <c r="H329" s="20">
        <f>[1]!alfamlog($A329,H$50,$C$4:$C$9,COUNT($D$4:$D$9))*N$10</f>
        <v>0</v>
      </c>
      <c r="I329" s="20">
        <f>[1]!alfamlog($A329,I$50,$C$4:$C$9,COUNT($D$4:$D$9))*O$10</f>
        <v>0</v>
      </c>
      <c r="K329" s="37">
        <f>(10^L329-B329)/L$48</f>
        <v>3.5527136788005009E-13</v>
      </c>
      <c r="L329" s="22">
        <f t="shared" si="39"/>
        <v>0.90000000000000036</v>
      </c>
      <c r="M329" s="22">
        <f t="shared" si="40"/>
        <v>0.90000000000000036</v>
      </c>
      <c r="N329" s="22">
        <f t="shared" si="41"/>
        <v>0.90000000000000036</v>
      </c>
      <c r="O329" s="22">
        <f t="shared" si="42"/>
        <v>0.90000000000000036</v>
      </c>
      <c r="P329" s="22">
        <f t="shared" si="43"/>
        <v>-0.89945291119622983</v>
      </c>
      <c r="Q329" s="22">
        <f t="shared" si="44"/>
        <v>-0.89945291119622983</v>
      </c>
      <c r="R329" s="22">
        <f t="shared" si="45"/>
        <v>-0.89945291119622983</v>
      </c>
      <c r="S329" s="22">
        <f t="shared" si="46"/>
        <v>-0.89945291119622983</v>
      </c>
      <c r="T329" s="22"/>
    </row>
    <row r="330" spans="1:20" x14ac:dyDescent="0.25">
      <c r="A330" s="1">
        <f>IF(A329+E$10&gt;1,0,A329+E$10)</f>
        <v>0.95000000000000029</v>
      </c>
      <c r="B330" s="20">
        <f t="shared" si="38"/>
        <v>8.9125093813374612</v>
      </c>
      <c r="C330" s="20">
        <f>[1]!alfamlog($A330,C$50,$C$4:$C$9,COUNT($D$4:$D$9))*I$10</f>
        <v>1</v>
      </c>
      <c r="D330" s="20">
        <f>[1]!alfamlog($A330,D$50,$C$4:$C$9,COUNT($D$4:$D$9))*J$10</f>
        <v>0</v>
      </c>
      <c r="E330" s="20">
        <f>[1]!alfamlog($A330,E$50,$C$4:$C$9,COUNT($D$4:$D$9))*K$10</f>
        <v>0</v>
      </c>
      <c r="F330" s="20">
        <f>[1]!alfamlog($A330,F$50,$C$4:$C$9,COUNT($D$4:$D$9))*L$10</f>
        <v>0</v>
      </c>
      <c r="G330" s="20">
        <f>[1]!alfamlog($A330,G$50,$C$4:$C$9,COUNT($D$4:$D$9))*M$10</f>
        <v>0</v>
      </c>
      <c r="H330" s="20">
        <f>[1]!alfamlog($A330,H$50,$C$4:$C$9,COUNT($D$4:$D$9))*N$10</f>
        <v>0</v>
      </c>
      <c r="I330" s="20">
        <f>[1]!alfamlog($A330,I$50,$C$4:$C$9,COUNT($D$4:$D$9))*O$10</f>
        <v>0</v>
      </c>
      <c r="K330" s="37">
        <f>(10^L330-B330)/L$48</f>
        <v>0</v>
      </c>
      <c r="L330" s="22">
        <f t="shared" si="39"/>
        <v>0.95000000000000029</v>
      </c>
      <c r="M330" s="22">
        <f t="shared" si="40"/>
        <v>0.95000000000000029</v>
      </c>
      <c r="N330" s="22">
        <f t="shared" si="41"/>
        <v>0.95000000000000029</v>
      </c>
      <c r="O330" s="22">
        <f t="shared" si="42"/>
        <v>0.95000000000000029</v>
      </c>
      <c r="P330" s="22">
        <f t="shared" si="43"/>
        <v>-0.94951243999986557</v>
      </c>
      <c r="Q330" s="22">
        <f t="shared" si="44"/>
        <v>-0.94951243999986557</v>
      </c>
      <c r="R330" s="22">
        <f t="shared" si="45"/>
        <v>-0.94951243999986557</v>
      </c>
      <c r="S330" s="22">
        <f t="shared" si="46"/>
        <v>-0.94951243999986557</v>
      </c>
      <c r="T330" s="22"/>
    </row>
    <row r="331" spans="1:20" x14ac:dyDescent="0.25">
      <c r="A331" s="1">
        <f>IF(A330+E$10&gt;1,0,A330+E$10)</f>
        <v>1.0000000000000002</v>
      </c>
      <c r="B331" s="20">
        <f t="shared" si="38"/>
        <v>10.000000000000007</v>
      </c>
      <c r="C331" s="20">
        <f>[1]!alfamlog($A331,C$50,$C$4:$C$9,COUNT($D$4:$D$9))*I$10</f>
        <v>1</v>
      </c>
      <c r="D331" s="20">
        <f>[1]!alfamlog($A331,D$50,$C$4:$C$9,COUNT($D$4:$D$9))*J$10</f>
        <v>0</v>
      </c>
      <c r="E331" s="20">
        <f>[1]!alfamlog($A331,E$50,$C$4:$C$9,COUNT($D$4:$D$9))*K$10</f>
        <v>0</v>
      </c>
      <c r="F331" s="20">
        <f>[1]!alfamlog($A331,F$50,$C$4:$C$9,COUNT($D$4:$D$9))*L$10</f>
        <v>0</v>
      </c>
      <c r="G331" s="20">
        <f>[1]!alfamlog($A331,G$50,$C$4:$C$9,COUNT($D$4:$D$9))*M$10</f>
        <v>0</v>
      </c>
      <c r="H331" s="20">
        <f>[1]!alfamlog($A331,H$50,$C$4:$C$9,COUNT($D$4:$D$9))*N$10</f>
        <v>0</v>
      </c>
      <c r="I331" s="20">
        <f>[1]!alfamlog($A331,I$50,$C$4:$C$9,COUNT($D$4:$D$9))*O$10</f>
        <v>0</v>
      </c>
      <c r="K331" s="37">
        <f>(10^L331-B331)/L$48</f>
        <v>0</v>
      </c>
      <c r="L331" s="22">
        <f t="shared" si="39"/>
        <v>1.0000000000000002</v>
      </c>
      <c r="M331" s="22">
        <f t="shared" si="40"/>
        <v>1.0000000000000002</v>
      </c>
      <c r="N331" s="22">
        <f t="shared" si="41"/>
        <v>1.0000000000000002</v>
      </c>
      <c r="O331" s="22">
        <f t="shared" si="42"/>
        <v>1.0000000000000002</v>
      </c>
      <c r="P331" s="22">
        <f t="shared" si="43"/>
        <v>-0.99956548822598268</v>
      </c>
      <c r="Q331" s="22">
        <f t="shared" si="44"/>
        <v>-0.99956548822598268</v>
      </c>
      <c r="R331" s="22">
        <f t="shared" si="45"/>
        <v>-0.99956548822598268</v>
      </c>
      <c r="S331" s="22">
        <f t="shared" si="46"/>
        <v>-0.99956548822598268</v>
      </c>
      <c r="T331" s="22"/>
    </row>
    <row r="332" spans="1:20" x14ac:dyDescent="0.25">
      <c r="A332" s="1">
        <f>IF(A331+E$10&gt;1,0,A331+E$10)</f>
        <v>0</v>
      </c>
      <c r="B332" s="20">
        <f t="shared" si="38"/>
        <v>1</v>
      </c>
      <c r="C332" s="20">
        <f>[1]!alfamlog($A332,C$50,$C$4:$C$9,COUNT($D$4:$D$9))*I$10</f>
        <v>1</v>
      </c>
      <c r="D332" s="20">
        <f>[1]!alfamlog($A332,D$50,$C$4:$C$9,COUNT($D$4:$D$9))*J$10</f>
        <v>0</v>
      </c>
      <c r="E332" s="20">
        <f>[1]!alfamlog($A332,E$50,$C$4:$C$9,COUNT($D$4:$D$9))*K$10</f>
        <v>0</v>
      </c>
      <c r="F332" s="20">
        <f>[1]!alfamlog($A332,F$50,$C$4:$C$9,COUNT($D$4:$D$9))*L$10</f>
        <v>0</v>
      </c>
      <c r="G332" s="20">
        <f>[1]!alfamlog($A332,G$50,$C$4:$C$9,COUNT($D$4:$D$9))*M$10</f>
        <v>0</v>
      </c>
      <c r="H332" s="20">
        <f>[1]!alfamlog($A332,H$50,$C$4:$C$9,COUNT($D$4:$D$9))*N$10</f>
        <v>0</v>
      </c>
      <c r="I332" s="20">
        <f>[1]!alfamlog($A332,I$50,$C$4:$C$9,COUNT($D$4:$D$9))*O$10</f>
        <v>0</v>
      </c>
      <c r="K332" s="37">
        <f>(10^L332-B332)/L$48</f>
        <v>0</v>
      </c>
      <c r="L332" s="22">
        <f t="shared" si="39"/>
        <v>0</v>
      </c>
      <c r="M332" s="22">
        <f t="shared" si="40"/>
        <v>0</v>
      </c>
      <c r="N332" s="22">
        <f t="shared" si="41"/>
        <v>0</v>
      </c>
      <c r="O332" s="22">
        <f t="shared" si="42"/>
        <v>0</v>
      </c>
      <c r="P332" s="22">
        <f t="shared" si="43"/>
        <v>4.3648054024500883E-3</v>
      </c>
      <c r="Q332" s="22">
        <f t="shared" si="44"/>
        <v>4.3648054024500883E-3</v>
      </c>
      <c r="R332" s="22">
        <f t="shared" si="45"/>
        <v>4.3648054024500883E-3</v>
      </c>
      <c r="S332" s="22">
        <f t="shared" si="46"/>
        <v>4.3648054024500883E-3</v>
      </c>
      <c r="T332" s="22"/>
    </row>
    <row r="333" spans="1:20" x14ac:dyDescent="0.25">
      <c r="A333" s="1">
        <f>IF(A332+E$10&gt;1,0,A332+E$10)</f>
        <v>0.05</v>
      </c>
      <c r="B333" s="20">
        <f t="shared" si="38"/>
        <v>1.1220184543019636</v>
      </c>
      <c r="C333" s="20">
        <f>[1]!alfamlog($A333,C$50,$C$4:$C$9,COUNT($D$4:$D$9))*I$10</f>
        <v>1</v>
      </c>
      <c r="D333" s="20">
        <f>[1]!alfamlog($A333,D$50,$C$4:$C$9,COUNT($D$4:$D$9))*J$10</f>
        <v>0</v>
      </c>
      <c r="E333" s="20">
        <f>[1]!alfamlog($A333,E$50,$C$4:$C$9,COUNT($D$4:$D$9))*K$10</f>
        <v>0</v>
      </c>
      <c r="F333" s="20">
        <f>[1]!alfamlog($A333,F$50,$C$4:$C$9,COUNT($D$4:$D$9))*L$10</f>
        <v>0</v>
      </c>
      <c r="G333" s="20">
        <f>[1]!alfamlog($A333,G$50,$C$4:$C$9,COUNT($D$4:$D$9))*M$10</f>
        <v>0</v>
      </c>
      <c r="H333" s="20">
        <f>[1]!alfamlog($A333,H$50,$C$4:$C$9,COUNT($D$4:$D$9))*N$10</f>
        <v>0</v>
      </c>
      <c r="I333" s="20">
        <f>[1]!alfamlog($A333,I$50,$C$4:$C$9,COUNT($D$4:$D$9))*O$10</f>
        <v>0</v>
      </c>
      <c r="K333" s="37">
        <f>(10^L333-B333)/L$48</f>
        <v>0</v>
      </c>
      <c r="L333" s="22">
        <f t="shared" si="39"/>
        <v>5.0000000000000051E-2</v>
      </c>
      <c r="M333" s="22">
        <f t="shared" si="40"/>
        <v>5.0000000000000051E-2</v>
      </c>
      <c r="N333" s="22">
        <f t="shared" si="41"/>
        <v>5.0000000000000051E-2</v>
      </c>
      <c r="O333" s="22">
        <f t="shared" si="42"/>
        <v>5.0000000000000051E-2</v>
      </c>
      <c r="P333" s="22">
        <f t="shared" si="43"/>
        <v>-4.6111994561692751E-2</v>
      </c>
      <c r="Q333" s="22">
        <f t="shared" si="44"/>
        <v>-4.6111994561692751E-2</v>
      </c>
      <c r="R333" s="22">
        <f t="shared" si="45"/>
        <v>-4.6111994561692751E-2</v>
      </c>
      <c r="S333" s="22">
        <f t="shared" si="46"/>
        <v>-4.6111994561692751E-2</v>
      </c>
      <c r="T333" s="22"/>
    </row>
    <row r="334" spans="1:20" x14ac:dyDescent="0.25">
      <c r="A334" s="1">
        <f>IF(A333+E$10&gt;1,0,A333+E$10)</f>
        <v>0.1</v>
      </c>
      <c r="B334" s="20">
        <f t="shared" si="38"/>
        <v>1.2589254117941673</v>
      </c>
      <c r="C334" s="20">
        <f>[1]!alfamlog($A334,C$50,$C$4:$C$9,COUNT($D$4:$D$9))*I$10</f>
        <v>1</v>
      </c>
      <c r="D334" s="20">
        <f>[1]!alfamlog($A334,D$50,$C$4:$C$9,COUNT($D$4:$D$9))*J$10</f>
        <v>0</v>
      </c>
      <c r="E334" s="20">
        <f>[1]!alfamlog($A334,E$50,$C$4:$C$9,COUNT($D$4:$D$9))*K$10</f>
        <v>0</v>
      </c>
      <c r="F334" s="20">
        <f>[1]!alfamlog($A334,F$50,$C$4:$C$9,COUNT($D$4:$D$9))*L$10</f>
        <v>0</v>
      </c>
      <c r="G334" s="20">
        <f>[1]!alfamlog($A334,G$50,$C$4:$C$9,COUNT($D$4:$D$9))*M$10</f>
        <v>0</v>
      </c>
      <c r="H334" s="20">
        <f>[1]!alfamlog($A334,H$50,$C$4:$C$9,COUNT($D$4:$D$9))*N$10</f>
        <v>0</v>
      </c>
      <c r="I334" s="20">
        <f>[1]!alfamlog($A334,I$50,$C$4:$C$9,COUNT($D$4:$D$9))*O$10</f>
        <v>0</v>
      </c>
      <c r="K334" s="37">
        <f>(10^L334-B334)/L$48</f>
        <v>0</v>
      </c>
      <c r="L334" s="22">
        <f t="shared" si="39"/>
        <v>0.10000000000000002</v>
      </c>
      <c r="M334" s="22">
        <f t="shared" si="40"/>
        <v>0.10000000000000002</v>
      </c>
      <c r="N334" s="22">
        <f t="shared" si="41"/>
        <v>0.10000000000000002</v>
      </c>
      <c r="O334" s="22">
        <f t="shared" si="42"/>
        <v>0.10000000000000002</v>
      </c>
      <c r="P334" s="22">
        <f t="shared" si="43"/>
        <v>-9.6536502254454037E-2</v>
      </c>
      <c r="Q334" s="22">
        <f t="shared" si="44"/>
        <v>-9.6536502254454037E-2</v>
      </c>
      <c r="R334" s="22">
        <f t="shared" si="45"/>
        <v>-9.6536502254454037E-2</v>
      </c>
      <c r="S334" s="22">
        <f t="shared" si="46"/>
        <v>-9.6536502254454037E-2</v>
      </c>
      <c r="T334" s="22"/>
    </row>
    <row r="335" spans="1:20" x14ac:dyDescent="0.25">
      <c r="A335" s="1">
        <f>IF(A334+E$10&gt;1,0,A334+E$10)</f>
        <v>0.15000000000000002</v>
      </c>
      <c r="B335" s="20">
        <f t="shared" si="38"/>
        <v>1.4125375446227544</v>
      </c>
      <c r="C335" s="20">
        <f>[1]!alfamlog($A335,C$50,$C$4:$C$9,COUNT($D$4:$D$9))*I$10</f>
        <v>1</v>
      </c>
      <c r="D335" s="20">
        <f>[1]!alfamlog($A335,D$50,$C$4:$C$9,COUNT($D$4:$D$9))*J$10</f>
        <v>0</v>
      </c>
      <c r="E335" s="20">
        <f>[1]!alfamlog($A335,E$50,$C$4:$C$9,COUNT($D$4:$D$9))*K$10</f>
        <v>0</v>
      </c>
      <c r="F335" s="20">
        <f>[1]!alfamlog($A335,F$50,$C$4:$C$9,COUNT($D$4:$D$9))*L$10</f>
        <v>0</v>
      </c>
      <c r="G335" s="20">
        <f>[1]!alfamlog($A335,G$50,$C$4:$C$9,COUNT($D$4:$D$9))*M$10</f>
        <v>0</v>
      </c>
      <c r="H335" s="20">
        <f>[1]!alfamlog($A335,H$50,$C$4:$C$9,COUNT($D$4:$D$9))*N$10</f>
        <v>0</v>
      </c>
      <c r="I335" s="20">
        <f>[1]!alfamlog($A335,I$50,$C$4:$C$9,COUNT($D$4:$D$9))*O$10</f>
        <v>0</v>
      </c>
      <c r="K335" s="37">
        <f>(10^L335-B335)/L$48</f>
        <v>0</v>
      </c>
      <c r="L335" s="22">
        <f t="shared" si="39"/>
        <v>0.15000000000000002</v>
      </c>
      <c r="M335" s="22">
        <f t="shared" si="40"/>
        <v>0.15000000000000002</v>
      </c>
      <c r="N335" s="22">
        <f t="shared" si="41"/>
        <v>0.15000000000000002</v>
      </c>
      <c r="O335" s="22">
        <f t="shared" si="42"/>
        <v>0.15000000000000002</v>
      </c>
      <c r="P335" s="22">
        <f t="shared" si="43"/>
        <v>-0.14691449574227741</v>
      </c>
      <c r="Q335" s="22">
        <f t="shared" si="44"/>
        <v>-0.14691449574227741</v>
      </c>
      <c r="R335" s="22">
        <f t="shared" si="45"/>
        <v>-0.14691449574227741</v>
      </c>
      <c r="S335" s="22">
        <f t="shared" si="46"/>
        <v>-0.14691449574227741</v>
      </c>
      <c r="T335" s="22"/>
    </row>
    <row r="336" spans="1:20" x14ac:dyDescent="0.25">
      <c r="A336" s="1">
        <f>IF(A335+E$10&gt;1,0,A335+E$10)</f>
        <v>0.2</v>
      </c>
      <c r="B336" s="20">
        <f t="shared" si="38"/>
        <v>1.5848931924611136</v>
      </c>
      <c r="C336" s="20">
        <f>[1]!alfamlog($A336,C$50,$C$4:$C$9,COUNT($D$4:$D$9))*I$10</f>
        <v>1</v>
      </c>
      <c r="D336" s="20">
        <f>[1]!alfamlog($A336,D$50,$C$4:$C$9,COUNT($D$4:$D$9))*J$10</f>
        <v>0</v>
      </c>
      <c r="E336" s="20">
        <f>[1]!alfamlog($A336,E$50,$C$4:$C$9,COUNT($D$4:$D$9))*K$10</f>
        <v>0</v>
      </c>
      <c r="F336" s="20">
        <f>[1]!alfamlog($A336,F$50,$C$4:$C$9,COUNT($D$4:$D$9))*L$10</f>
        <v>0</v>
      </c>
      <c r="G336" s="20">
        <f>[1]!alfamlog($A336,G$50,$C$4:$C$9,COUNT($D$4:$D$9))*M$10</f>
        <v>0</v>
      </c>
      <c r="H336" s="20">
        <f>[1]!alfamlog($A336,H$50,$C$4:$C$9,COUNT($D$4:$D$9))*N$10</f>
        <v>0</v>
      </c>
      <c r="I336" s="20">
        <f>[1]!alfamlog($A336,I$50,$C$4:$C$9,COUNT($D$4:$D$9))*O$10</f>
        <v>0</v>
      </c>
      <c r="K336" s="37">
        <f>(10^L336-B336)/L$48</f>
        <v>2.2204460492503131E-14</v>
      </c>
      <c r="L336" s="22">
        <f t="shared" si="39"/>
        <v>0.20000000000000004</v>
      </c>
      <c r="M336" s="22">
        <f t="shared" si="40"/>
        <v>0.20000000000000004</v>
      </c>
      <c r="N336" s="22">
        <f t="shared" si="41"/>
        <v>0.20000000000000004</v>
      </c>
      <c r="O336" s="22">
        <f t="shared" si="42"/>
        <v>0.20000000000000004</v>
      </c>
      <c r="P336" s="22">
        <f t="shared" si="43"/>
        <v>-0.19725110574615912</v>
      </c>
      <c r="Q336" s="22">
        <f t="shared" si="44"/>
        <v>-0.19725110574615912</v>
      </c>
      <c r="R336" s="22">
        <f t="shared" si="45"/>
        <v>-0.19725110574615912</v>
      </c>
      <c r="S336" s="22">
        <f t="shared" si="46"/>
        <v>-0.19725110574615912</v>
      </c>
      <c r="T336" s="22"/>
    </row>
    <row r="337" spans="1:20" x14ac:dyDescent="0.25">
      <c r="A337" s="1">
        <f>IF(A336+E$10&gt;1,0,A336+E$10)</f>
        <v>0.25</v>
      </c>
      <c r="B337" s="20">
        <f t="shared" si="38"/>
        <v>1.778279410038923</v>
      </c>
      <c r="C337" s="20">
        <f>[1]!alfamlog($A337,C$50,$C$4:$C$9,COUNT($D$4:$D$9))*I$10</f>
        <v>1</v>
      </c>
      <c r="D337" s="20">
        <f>[1]!alfamlog($A337,D$50,$C$4:$C$9,COUNT($D$4:$D$9))*J$10</f>
        <v>0</v>
      </c>
      <c r="E337" s="20">
        <f>[1]!alfamlog($A337,E$50,$C$4:$C$9,COUNT($D$4:$D$9))*K$10</f>
        <v>0</v>
      </c>
      <c r="F337" s="20">
        <f>[1]!alfamlog($A337,F$50,$C$4:$C$9,COUNT($D$4:$D$9))*L$10</f>
        <v>0</v>
      </c>
      <c r="G337" s="20">
        <f>[1]!alfamlog($A337,G$50,$C$4:$C$9,COUNT($D$4:$D$9))*M$10</f>
        <v>0</v>
      </c>
      <c r="H337" s="20">
        <f>[1]!alfamlog($A337,H$50,$C$4:$C$9,COUNT($D$4:$D$9))*N$10</f>
        <v>0</v>
      </c>
      <c r="I337" s="20">
        <f>[1]!alfamlog($A337,I$50,$C$4:$C$9,COUNT($D$4:$D$9))*O$10</f>
        <v>0</v>
      </c>
      <c r="K337" s="37">
        <f>(10^L337-B337)/L$48</f>
        <v>2.2204460492503131E-14</v>
      </c>
      <c r="L337" s="22">
        <f t="shared" si="39"/>
        <v>0.25000000000000006</v>
      </c>
      <c r="M337" s="22">
        <f t="shared" si="40"/>
        <v>0.25000000000000006</v>
      </c>
      <c r="N337" s="22">
        <f t="shared" si="41"/>
        <v>0.25000000000000006</v>
      </c>
      <c r="O337" s="22">
        <f t="shared" si="42"/>
        <v>0.25000000000000006</v>
      </c>
      <c r="P337" s="22">
        <f t="shared" si="43"/>
        <v>-0.24755089000425098</v>
      </c>
      <c r="Q337" s="22">
        <f t="shared" si="44"/>
        <v>-0.24755089000425098</v>
      </c>
      <c r="R337" s="22">
        <f t="shared" si="45"/>
        <v>-0.24755089000425098</v>
      </c>
      <c r="S337" s="22">
        <f t="shared" si="46"/>
        <v>-0.24755089000425098</v>
      </c>
      <c r="T337" s="22"/>
    </row>
    <row r="338" spans="1:20" x14ac:dyDescent="0.25">
      <c r="A338" s="1">
        <f>IF(A337+E$10&gt;1,0,A337+E$10)</f>
        <v>0.3</v>
      </c>
      <c r="B338" s="20">
        <f t="shared" si="38"/>
        <v>1.9952623149688797</v>
      </c>
      <c r="C338" s="20">
        <f>[1]!alfamlog($A338,C$50,$C$4:$C$9,COUNT($D$4:$D$9))*I$10</f>
        <v>1</v>
      </c>
      <c r="D338" s="20">
        <f>[1]!alfamlog($A338,D$50,$C$4:$C$9,COUNT($D$4:$D$9))*J$10</f>
        <v>0</v>
      </c>
      <c r="E338" s="20">
        <f>[1]!alfamlog($A338,E$50,$C$4:$C$9,COUNT($D$4:$D$9))*K$10</f>
        <v>0</v>
      </c>
      <c r="F338" s="20">
        <f>[1]!alfamlog($A338,F$50,$C$4:$C$9,COUNT($D$4:$D$9))*L$10</f>
        <v>0</v>
      </c>
      <c r="G338" s="20">
        <f>[1]!alfamlog($A338,G$50,$C$4:$C$9,COUNT($D$4:$D$9))*M$10</f>
        <v>0</v>
      </c>
      <c r="H338" s="20">
        <f>[1]!alfamlog($A338,H$50,$C$4:$C$9,COUNT($D$4:$D$9))*N$10</f>
        <v>0</v>
      </c>
      <c r="I338" s="20">
        <f>[1]!alfamlog($A338,I$50,$C$4:$C$9,COUNT($D$4:$D$9))*O$10</f>
        <v>0</v>
      </c>
      <c r="K338" s="37">
        <f>(10^L338-B338)/L$48</f>
        <v>2.2204460492503131E-14</v>
      </c>
      <c r="L338" s="22">
        <f t="shared" si="39"/>
        <v>0.30000000000000004</v>
      </c>
      <c r="M338" s="22">
        <f t="shared" si="40"/>
        <v>0.30000000000000004</v>
      </c>
      <c r="N338" s="22">
        <f t="shared" si="41"/>
        <v>0.30000000000000004</v>
      </c>
      <c r="O338" s="22">
        <f t="shared" si="42"/>
        <v>0.30000000000000004</v>
      </c>
      <c r="P338" s="22">
        <f t="shared" si="43"/>
        <v>-0.29781789871467829</v>
      </c>
      <c r="Q338" s="22">
        <f t="shared" si="44"/>
        <v>-0.29781789871467829</v>
      </c>
      <c r="R338" s="22">
        <f t="shared" si="45"/>
        <v>-0.29781789871467829</v>
      </c>
      <c r="S338" s="22">
        <f t="shared" si="46"/>
        <v>-0.29781789871467829</v>
      </c>
      <c r="T338" s="22"/>
    </row>
    <row r="339" spans="1:20" x14ac:dyDescent="0.25">
      <c r="A339" s="1">
        <f>IF(A338+E$10&gt;1,0,A338+E$10)</f>
        <v>0.35</v>
      </c>
      <c r="B339" s="20">
        <f t="shared" si="38"/>
        <v>2.2387211385683394</v>
      </c>
      <c r="C339" s="20">
        <f>[1]!alfamlog($A339,C$50,$C$4:$C$9,COUNT($D$4:$D$9))*I$10</f>
        <v>1</v>
      </c>
      <c r="D339" s="20">
        <f>[1]!alfamlog($A339,D$50,$C$4:$C$9,COUNT($D$4:$D$9))*J$10</f>
        <v>0</v>
      </c>
      <c r="E339" s="20">
        <f>[1]!alfamlog($A339,E$50,$C$4:$C$9,COUNT($D$4:$D$9))*K$10</f>
        <v>0</v>
      </c>
      <c r="F339" s="20">
        <f>[1]!alfamlog($A339,F$50,$C$4:$C$9,COUNT($D$4:$D$9))*L$10</f>
        <v>0</v>
      </c>
      <c r="G339" s="20">
        <f>[1]!alfamlog($A339,G$50,$C$4:$C$9,COUNT($D$4:$D$9))*M$10</f>
        <v>0</v>
      </c>
      <c r="H339" s="20">
        <f>[1]!alfamlog($A339,H$50,$C$4:$C$9,COUNT($D$4:$D$9))*N$10</f>
        <v>0</v>
      </c>
      <c r="I339" s="20">
        <f>[1]!alfamlog($A339,I$50,$C$4:$C$9,COUNT($D$4:$D$9))*O$10</f>
        <v>0</v>
      </c>
      <c r="K339" s="37">
        <f>(10^L339-B339)/L$48</f>
        <v>0</v>
      </c>
      <c r="L339" s="22">
        <f t="shared" si="39"/>
        <v>0.35</v>
      </c>
      <c r="M339" s="22">
        <f t="shared" si="40"/>
        <v>0.35</v>
      </c>
      <c r="N339" s="22">
        <f t="shared" si="41"/>
        <v>0.35</v>
      </c>
      <c r="O339" s="22">
        <f t="shared" si="42"/>
        <v>0.35</v>
      </c>
      <c r="P339" s="22">
        <f t="shared" si="43"/>
        <v>-0.34805573220509667</v>
      </c>
      <c r="Q339" s="22">
        <f t="shared" si="44"/>
        <v>-0.34805573220509667</v>
      </c>
      <c r="R339" s="22">
        <f t="shared" si="45"/>
        <v>-0.34805573220509667</v>
      </c>
      <c r="S339" s="22">
        <f t="shared" si="46"/>
        <v>-0.34805573220509667</v>
      </c>
      <c r="T339" s="22"/>
    </row>
    <row r="340" spans="1:20" x14ac:dyDescent="0.25">
      <c r="A340" s="1">
        <f>IF(A339+E$10&gt;1,0,A339+E$10)</f>
        <v>0.39999999999999997</v>
      </c>
      <c r="B340" s="20">
        <f t="shared" si="38"/>
        <v>2.5118864315095801</v>
      </c>
      <c r="C340" s="20">
        <f>[1]!alfamlog($A340,C$50,$C$4:$C$9,COUNT($D$4:$D$9))*I$10</f>
        <v>1</v>
      </c>
      <c r="D340" s="20">
        <f>[1]!alfamlog($A340,D$50,$C$4:$C$9,COUNT($D$4:$D$9))*J$10</f>
        <v>0</v>
      </c>
      <c r="E340" s="20">
        <f>[1]!alfamlog($A340,E$50,$C$4:$C$9,COUNT($D$4:$D$9))*K$10</f>
        <v>0</v>
      </c>
      <c r="F340" s="20">
        <f>[1]!alfamlog($A340,F$50,$C$4:$C$9,COUNT($D$4:$D$9))*L$10</f>
        <v>0</v>
      </c>
      <c r="G340" s="20">
        <f>[1]!alfamlog($A340,G$50,$C$4:$C$9,COUNT($D$4:$D$9))*M$10</f>
        <v>0</v>
      </c>
      <c r="H340" s="20">
        <f>[1]!alfamlog($A340,H$50,$C$4:$C$9,COUNT($D$4:$D$9))*N$10</f>
        <v>0</v>
      </c>
      <c r="I340" s="20">
        <f>[1]!alfamlog($A340,I$50,$C$4:$C$9,COUNT($D$4:$D$9))*O$10</f>
        <v>0</v>
      </c>
      <c r="K340" s="37">
        <f>(10^L340-B340)/L$48</f>
        <v>4.4408920985006262E-14</v>
      </c>
      <c r="L340" s="22">
        <f t="shared" si="39"/>
        <v>0.4</v>
      </c>
      <c r="M340" s="22">
        <f t="shared" si="40"/>
        <v>0.4</v>
      </c>
      <c r="N340" s="22">
        <f t="shared" si="41"/>
        <v>0.4</v>
      </c>
      <c r="O340" s="22">
        <f t="shared" si="42"/>
        <v>0.4</v>
      </c>
      <c r="P340" s="22">
        <f t="shared" si="43"/>
        <v>-0.39826759181298294</v>
      </c>
      <c r="Q340" s="22">
        <f t="shared" si="44"/>
        <v>-0.39826759181298294</v>
      </c>
      <c r="R340" s="22">
        <f t="shared" si="45"/>
        <v>-0.39826759181298294</v>
      </c>
      <c r="S340" s="22">
        <f t="shared" si="46"/>
        <v>-0.39826759181298294</v>
      </c>
      <c r="T340" s="22"/>
    </row>
    <row r="341" spans="1:20" x14ac:dyDescent="0.25">
      <c r="A341" s="1">
        <f>IF(A340+E$10&gt;1,0,A340+E$10)</f>
        <v>0.44999999999999996</v>
      </c>
      <c r="B341" s="20">
        <f t="shared" si="38"/>
        <v>2.8183829312644537</v>
      </c>
      <c r="C341" s="20">
        <f>[1]!alfamlog($A341,C$50,$C$4:$C$9,COUNT($D$4:$D$9))*I$10</f>
        <v>1</v>
      </c>
      <c r="D341" s="20">
        <f>[1]!alfamlog($A341,D$50,$C$4:$C$9,COUNT($D$4:$D$9))*J$10</f>
        <v>0</v>
      </c>
      <c r="E341" s="20">
        <f>[1]!alfamlog($A341,E$50,$C$4:$C$9,COUNT($D$4:$D$9))*K$10</f>
        <v>0</v>
      </c>
      <c r="F341" s="20">
        <f>[1]!alfamlog($A341,F$50,$C$4:$C$9,COUNT($D$4:$D$9))*L$10</f>
        <v>0</v>
      </c>
      <c r="G341" s="20">
        <f>[1]!alfamlog($A341,G$50,$C$4:$C$9,COUNT($D$4:$D$9))*M$10</f>
        <v>0</v>
      </c>
      <c r="H341" s="20">
        <f>[1]!alfamlog($A341,H$50,$C$4:$C$9,COUNT($D$4:$D$9))*N$10</f>
        <v>0</v>
      </c>
      <c r="I341" s="20">
        <f>[1]!alfamlog($A341,I$50,$C$4:$C$9,COUNT($D$4:$D$9))*O$10</f>
        <v>0</v>
      </c>
      <c r="K341" s="37">
        <f>(10^L341-B341)/L$48</f>
        <v>4.4408920985006262E-14</v>
      </c>
      <c r="L341" s="22">
        <f t="shared" si="39"/>
        <v>0.45</v>
      </c>
      <c r="M341" s="22">
        <f t="shared" si="40"/>
        <v>0.45</v>
      </c>
      <c r="N341" s="22">
        <f t="shared" si="41"/>
        <v>0.45</v>
      </c>
      <c r="O341" s="22">
        <f t="shared" si="42"/>
        <v>0.45</v>
      </c>
      <c r="P341" s="22">
        <f t="shared" si="43"/>
        <v>-0.44845632482404335</v>
      </c>
      <c r="Q341" s="22">
        <f t="shared" si="44"/>
        <v>-0.44845632482404335</v>
      </c>
      <c r="R341" s="22">
        <f t="shared" si="45"/>
        <v>-0.44845632482404335</v>
      </c>
      <c r="S341" s="22">
        <f t="shared" si="46"/>
        <v>-0.44845632482404335</v>
      </c>
      <c r="T341" s="22"/>
    </row>
    <row r="342" spans="1:20" x14ac:dyDescent="0.25">
      <c r="A342" s="1">
        <f>IF(A341+E$10&gt;1,0,A341+E$10)</f>
        <v>0.49999999999999994</v>
      </c>
      <c r="B342" s="20">
        <f t="shared" si="38"/>
        <v>3.1622776601683791</v>
      </c>
      <c r="C342" s="20">
        <f>[1]!alfamlog($A342,C$50,$C$4:$C$9,COUNT($D$4:$D$9))*I$10</f>
        <v>1</v>
      </c>
      <c r="D342" s="20">
        <f>[1]!alfamlog($A342,D$50,$C$4:$C$9,COUNT($D$4:$D$9))*J$10</f>
        <v>0</v>
      </c>
      <c r="E342" s="20">
        <f>[1]!alfamlog($A342,E$50,$C$4:$C$9,COUNT($D$4:$D$9))*K$10</f>
        <v>0</v>
      </c>
      <c r="F342" s="20">
        <f>[1]!alfamlog($A342,F$50,$C$4:$C$9,COUNT($D$4:$D$9))*L$10</f>
        <v>0</v>
      </c>
      <c r="G342" s="20">
        <f>[1]!alfamlog($A342,G$50,$C$4:$C$9,COUNT($D$4:$D$9))*M$10</f>
        <v>0</v>
      </c>
      <c r="H342" s="20">
        <f>[1]!alfamlog($A342,H$50,$C$4:$C$9,COUNT($D$4:$D$9))*N$10</f>
        <v>0</v>
      </c>
      <c r="I342" s="20">
        <f>[1]!alfamlog($A342,I$50,$C$4:$C$9,COUNT($D$4:$D$9))*O$10</f>
        <v>0</v>
      </c>
      <c r="K342" s="37">
        <f>(10^L342-B342)/L$48</f>
        <v>0</v>
      </c>
      <c r="L342" s="22">
        <f t="shared" si="39"/>
        <v>0.49999999999999994</v>
      </c>
      <c r="M342" s="22">
        <f t="shared" si="40"/>
        <v>0.49999999999999994</v>
      </c>
      <c r="N342" s="22">
        <f t="shared" si="41"/>
        <v>0.49999999999999994</v>
      </c>
      <c r="O342" s="22">
        <f t="shared" si="42"/>
        <v>0.49999999999999994</v>
      </c>
      <c r="P342" s="22">
        <f t="shared" si="43"/>
        <v>-0.49862446420078271</v>
      </c>
      <c r="Q342" s="22">
        <f t="shared" si="44"/>
        <v>-0.49862446420078271</v>
      </c>
      <c r="R342" s="22">
        <f t="shared" si="45"/>
        <v>-0.49862446420078271</v>
      </c>
      <c r="S342" s="22">
        <f t="shared" si="46"/>
        <v>-0.49862446420078271</v>
      </c>
      <c r="T342" s="22"/>
    </row>
    <row r="343" spans="1:20" x14ac:dyDescent="0.25">
      <c r="A343" s="1">
        <f>IF(A342+E$10&gt;1,0,A342+E$10)</f>
        <v>0.54999999999999993</v>
      </c>
      <c r="B343" s="20">
        <f t="shared" si="38"/>
        <v>3.548133892335755</v>
      </c>
      <c r="C343" s="20">
        <f>[1]!alfamlog($A343,C$50,$C$4:$C$9,COUNT($D$4:$D$9))*I$10</f>
        <v>1</v>
      </c>
      <c r="D343" s="20">
        <f>[1]!alfamlog($A343,D$50,$C$4:$C$9,COUNT($D$4:$D$9))*J$10</f>
        <v>0</v>
      </c>
      <c r="E343" s="20">
        <f>[1]!alfamlog($A343,E$50,$C$4:$C$9,COUNT($D$4:$D$9))*K$10</f>
        <v>0</v>
      </c>
      <c r="F343" s="20">
        <f>[1]!alfamlog($A343,F$50,$C$4:$C$9,COUNT($D$4:$D$9))*L$10</f>
        <v>0</v>
      </c>
      <c r="G343" s="20">
        <f>[1]!alfamlog($A343,G$50,$C$4:$C$9,COUNT($D$4:$D$9))*M$10</f>
        <v>0</v>
      </c>
      <c r="H343" s="20">
        <f>[1]!alfamlog($A343,H$50,$C$4:$C$9,COUNT($D$4:$D$9))*N$10</f>
        <v>0</v>
      </c>
      <c r="I343" s="20">
        <f>[1]!alfamlog($A343,I$50,$C$4:$C$9,COUNT($D$4:$D$9))*O$10</f>
        <v>0</v>
      </c>
      <c r="K343" s="37">
        <f>(10^L343-B343)/L$48</f>
        <v>4.4408920985006262E-14</v>
      </c>
      <c r="L343" s="22">
        <f t="shared" si="39"/>
        <v>0.55000000000000004</v>
      </c>
      <c r="M343" s="22">
        <f t="shared" si="40"/>
        <v>0.55000000000000004</v>
      </c>
      <c r="N343" s="22">
        <f t="shared" si="41"/>
        <v>0.55000000000000004</v>
      </c>
      <c r="O343" s="22">
        <f t="shared" si="42"/>
        <v>0.55000000000000004</v>
      </c>
      <c r="P343" s="22">
        <f t="shared" si="43"/>
        <v>-0.54877426373546911</v>
      </c>
      <c r="Q343" s="22">
        <f t="shared" si="44"/>
        <v>-0.54877426373546911</v>
      </c>
      <c r="R343" s="22">
        <f t="shared" si="45"/>
        <v>-0.54877426373546911</v>
      </c>
      <c r="S343" s="22">
        <f t="shared" si="46"/>
        <v>-0.54877426373546911</v>
      </c>
      <c r="T343" s="22"/>
    </row>
    <row r="344" spans="1:20" x14ac:dyDescent="0.25">
      <c r="A344" s="1">
        <f>IF(A343+E$10&gt;1,0,A343+E$10)</f>
        <v>0.6</v>
      </c>
      <c r="B344" s="20">
        <f t="shared" si="38"/>
        <v>3.9810717055349727</v>
      </c>
      <c r="C344" s="20">
        <f>[1]!alfamlog($A344,C$50,$C$4:$C$9,COUNT($D$4:$D$9))*I$10</f>
        <v>1</v>
      </c>
      <c r="D344" s="20">
        <f>[1]!alfamlog($A344,D$50,$C$4:$C$9,COUNT($D$4:$D$9))*J$10</f>
        <v>0</v>
      </c>
      <c r="E344" s="20">
        <f>[1]!alfamlog($A344,E$50,$C$4:$C$9,COUNT($D$4:$D$9))*K$10</f>
        <v>0</v>
      </c>
      <c r="F344" s="20">
        <f>[1]!alfamlog($A344,F$50,$C$4:$C$9,COUNT($D$4:$D$9))*L$10</f>
        <v>0</v>
      </c>
      <c r="G344" s="20">
        <f>[1]!alfamlog($A344,G$50,$C$4:$C$9,COUNT($D$4:$D$9))*M$10</f>
        <v>0</v>
      </c>
      <c r="H344" s="20">
        <f>[1]!alfamlog($A344,H$50,$C$4:$C$9,COUNT($D$4:$D$9))*N$10</f>
        <v>0</v>
      </c>
      <c r="I344" s="20">
        <f>[1]!alfamlog($A344,I$50,$C$4:$C$9,COUNT($D$4:$D$9))*O$10</f>
        <v>0</v>
      </c>
      <c r="K344" s="37">
        <f>(10^L344-B344)/L$48</f>
        <v>0</v>
      </c>
      <c r="L344" s="22">
        <f t="shared" si="39"/>
        <v>0.6</v>
      </c>
      <c r="M344" s="22">
        <f t="shared" si="40"/>
        <v>0.6</v>
      </c>
      <c r="N344" s="22">
        <f t="shared" si="41"/>
        <v>0.6</v>
      </c>
      <c r="O344" s="22">
        <f t="shared" si="42"/>
        <v>0.6</v>
      </c>
      <c r="P344" s="22">
        <f t="shared" si="43"/>
        <v>-0.59890772917846369</v>
      </c>
      <c r="Q344" s="22">
        <f t="shared" si="44"/>
        <v>-0.59890772917846369</v>
      </c>
      <c r="R344" s="22">
        <f t="shared" si="45"/>
        <v>-0.59890772917846369</v>
      </c>
      <c r="S344" s="22">
        <f t="shared" si="46"/>
        <v>-0.59890772917846369</v>
      </c>
      <c r="T344" s="22"/>
    </row>
  </sheetData>
  <mergeCells count="5">
    <mergeCell ref="B2:B3"/>
    <mergeCell ref="C2:C3"/>
    <mergeCell ref="D2:D3"/>
    <mergeCell ref="L47:O47"/>
    <mergeCell ref="P47:S47"/>
  </mergeCell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4"/>
  <dimension ref="A1:AF344"/>
  <sheetViews>
    <sheetView zoomScale="80" zoomScaleNormal="80" workbookViewId="0">
      <selection activeCell="N1" sqref="N1"/>
    </sheetView>
  </sheetViews>
  <sheetFormatPr defaultRowHeight="15" x14ac:dyDescent="0.25"/>
  <cols>
    <col min="11" max="11" width="12" bestFit="1" customWidth="1"/>
    <col min="12" max="15" width="11.28515625" bestFit="1" customWidth="1"/>
    <col min="16" max="22" width="12.42578125" customWidth="1"/>
  </cols>
  <sheetData>
    <row r="1" spans="1:28" ht="24" thickBot="1" x14ac:dyDescent="0.4">
      <c r="A1" s="33" t="s">
        <v>37</v>
      </c>
      <c r="K1" s="38" t="s">
        <v>48</v>
      </c>
    </row>
    <row r="2" spans="1:28" ht="18.75" customHeight="1" thickBot="1" x14ac:dyDescent="0.3">
      <c r="B2" s="63"/>
      <c r="C2" s="65" t="s">
        <v>28</v>
      </c>
      <c r="D2" s="65" t="s">
        <v>29</v>
      </c>
      <c r="H2" s="4" t="s">
        <v>0</v>
      </c>
      <c r="I2" s="39">
        <v>10</v>
      </c>
    </row>
    <row r="3" spans="1:28" ht="19.5" thickBot="1" x14ac:dyDescent="0.35">
      <c r="A3" s="1"/>
      <c r="B3" s="64"/>
      <c r="C3" s="66"/>
      <c r="D3" s="66"/>
      <c r="F3" t="s">
        <v>46</v>
      </c>
      <c r="H3" s="45" t="s">
        <v>30</v>
      </c>
      <c r="J3" s="1"/>
      <c r="K3" s="1"/>
      <c r="L3" s="1"/>
      <c r="N3" s="1"/>
      <c r="O3" s="1"/>
      <c r="P3" s="1"/>
      <c r="Q3" s="1"/>
      <c r="R3" s="1"/>
      <c r="S3" s="1"/>
      <c r="T3" s="1"/>
      <c r="U3" s="23"/>
      <c r="V3" s="34" t="s">
        <v>39</v>
      </c>
    </row>
    <row r="4" spans="1:28" ht="19.5" thickBot="1" x14ac:dyDescent="0.35">
      <c r="B4" s="5" t="s">
        <v>1</v>
      </c>
      <c r="C4" s="6">
        <f>IF(D4=0,0,LOG(K$5)+LOG(K$6)*E4+D4)</f>
        <v>8.8156444691400697</v>
      </c>
      <c r="D4" s="40">
        <v>8.82</v>
      </c>
      <c r="E4" s="106">
        <v>1</v>
      </c>
      <c r="F4" s="107">
        <f>IF(D4=0,0,C4)</f>
        <v>8.8156444691400697</v>
      </c>
      <c r="H4" s="110" t="s">
        <v>20</v>
      </c>
      <c r="I4" s="3"/>
      <c r="J4" s="7" t="s">
        <v>2</v>
      </c>
      <c r="K4" s="8" t="s">
        <v>3</v>
      </c>
      <c r="L4" s="2" t="s">
        <v>4</v>
      </c>
      <c r="M4" s="2" t="s">
        <v>5</v>
      </c>
      <c r="N4" s="2" t="s">
        <v>6</v>
      </c>
      <c r="O4" s="2" t="s">
        <v>7</v>
      </c>
      <c r="P4" s="2" t="s">
        <v>8</v>
      </c>
      <c r="Q4" s="2" t="s">
        <v>9</v>
      </c>
      <c r="R4" s="2" t="s">
        <v>10</v>
      </c>
      <c r="S4" s="3" t="s">
        <v>11</v>
      </c>
      <c r="T4" s="23"/>
      <c r="U4" s="23"/>
      <c r="W4" t="s">
        <v>40</v>
      </c>
      <c r="X4" t="s">
        <v>41</v>
      </c>
      <c r="Y4" t="s">
        <v>42</v>
      </c>
      <c r="Z4" t="s">
        <v>43</v>
      </c>
      <c r="AA4" t="s">
        <v>44</v>
      </c>
      <c r="AB4" t="s">
        <v>45</v>
      </c>
    </row>
    <row r="5" spans="1:28" ht="19.5" thickBot="1" x14ac:dyDescent="0.35">
      <c r="A5" s="1"/>
      <c r="B5" s="9" t="s">
        <v>12</v>
      </c>
      <c r="C5" s="10">
        <f t="shared" ref="C5:C9" si="0">IF(D5=0,0,LOG(K$5)+LOG(K$6)*E5+D5)</f>
        <v>13.455644466399857</v>
      </c>
      <c r="D5" s="41">
        <v>13.46</v>
      </c>
      <c r="E5" s="106">
        <v>2</v>
      </c>
      <c r="F5" s="107">
        <f>IF(D5=0,0,C5-C4)</f>
        <v>4.6399999972597872</v>
      </c>
      <c r="H5" s="46">
        <v>1</v>
      </c>
      <c r="I5" s="43" t="s">
        <v>13</v>
      </c>
      <c r="J5" s="21">
        <v>0</v>
      </c>
      <c r="K5" s="29">
        <f>IF(H5=0,1,[1]!alfa(I2,J5,L5:S5,COUNT(L5:S5)))</f>
        <v>0.99002114834147514</v>
      </c>
      <c r="L5" s="24">
        <v>12</v>
      </c>
      <c r="M5" s="25">
        <v>12.1</v>
      </c>
      <c r="N5" s="25"/>
      <c r="O5" s="26"/>
      <c r="P5" s="26"/>
      <c r="Q5" s="26"/>
      <c r="R5" s="26"/>
      <c r="S5" s="27"/>
      <c r="T5" s="23"/>
      <c r="U5" s="1"/>
      <c r="V5" s="89" t="s">
        <v>20</v>
      </c>
      <c r="W5" s="90">
        <v>1</v>
      </c>
      <c r="X5" s="91">
        <v>1</v>
      </c>
      <c r="Y5" s="91">
        <v>1</v>
      </c>
      <c r="Z5" s="91">
        <v>1</v>
      </c>
      <c r="AA5" s="91">
        <v>1</v>
      </c>
      <c r="AB5" s="92">
        <v>1</v>
      </c>
    </row>
    <row r="6" spans="1:28" ht="19.5" thickBot="1" x14ac:dyDescent="0.35">
      <c r="A6" s="4"/>
      <c r="B6" s="9" t="s">
        <v>14</v>
      </c>
      <c r="C6" s="10">
        <f t="shared" si="0"/>
        <v>0</v>
      </c>
      <c r="D6" s="41"/>
      <c r="E6" s="106">
        <v>3</v>
      </c>
      <c r="F6" s="107">
        <f>IF(D6=0,0,C6-C5)</f>
        <v>0</v>
      </c>
      <c r="H6" s="47">
        <v>1</v>
      </c>
      <c r="I6" s="44" t="s">
        <v>15</v>
      </c>
      <c r="J6" s="12">
        <v>2</v>
      </c>
      <c r="K6" s="29">
        <f>IF(H6=0,1,[1]!alfa(I2,J6,L6:S6,COUNT(L6:S6)))</f>
        <v>0.99999999369042647</v>
      </c>
      <c r="L6" s="28">
        <v>0.6</v>
      </c>
      <c r="M6" s="13">
        <v>1.8</v>
      </c>
      <c r="N6" s="13"/>
      <c r="O6" s="13"/>
      <c r="P6" s="13"/>
      <c r="Q6" s="13"/>
      <c r="R6" s="13"/>
      <c r="S6" s="14"/>
      <c r="T6" s="23"/>
      <c r="U6" s="1"/>
    </row>
    <row r="7" spans="1:28" ht="19.5" thickBot="1" x14ac:dyDescent="0.35">
      <c r="A7" s="4"/>
      <c r="B7" s="9" t="s">
        <v>16</v>
      </c>
      <c r="C7" s="10">
        <f t="shared" si="0"/>
        <v>0</v>
      </c>
      <c r="D7" s="41"/>
      <c r="E7" s="106">
        <v>4</v>
      </c>
      <c r="F7" s="108">
        <f t="shared" ref="F7:F9" si="1">IF(D7=0,0,C7-C6)</f>
        <v>0</v>
      </c>
      <c r="H7" s="62" t="s">
        <v>47</v>
      </c>
      <c r="I7" s="51"/>
      <c r="J7" s="51"/>
      <c r="K7" s="52"/>
      <c r="L7" s="53"/>
      <c r="M7" s="52"/>
      <c r="N7" s="51"/>
      <c r="O7" s="54"/>
      <c r="Q7" t="s">
        <v>49</v>
      </c>
      <c r="R7" t="s">
        <v>25</v>
      </c>
      <c r="S7" t="s">
        <v>50</v>
      </c>
      <c r="T7" s="109" t="s">
        <v>20</v>
      </c>
      <c r="V7" s="87" t="s">
        <v>21</v>
      </c>
      <c r="W7" s="51"/>
      <c r="X7" s="88">
        <v>0.1</v>
      </c>
    </row>
    <row r="8" spans="1:28" ht="19.5" thickBot="1" x14ac:dyDescent="0.35">
      <c r="A8" s="1"/>
      <c r="B8" s="9" t="s">
        <v>17</v>
      </c>
      <c r="C8" s="10">
        <f t="shared" si="0"/>
        <v>0</v>
      </c>
      <c r="D8" s="41"/>
      <c r="E8" s="106">
        <v>5</v>
      </c>
      <c r="F8" s="108">
        <f t="shared" si="1"/>
        <v>0</v>
      </c>
      <c r="G8">
        <f>MATCH(G9,A51:A344,1)</f>
        <v>74</v>
      </c>
      <c r="H8" s="55" t="s">
        <v>56</v>
      </c>
      <c r="I8" s="11" t="s">
        <v>22</v>
      </c>
      <c r="J8" s="56" t="s">
        <v>31</v>
      </c>
      <c r="K8" s="56" t="s">
        <v>32</v>
      </c>
      <c r="L8" s="56" t="s">
        <v>33</v>
      </c>
      <c r="M8" s="56" t="s">
        <v>34</v>
      </c>
      <c r="N8" s="56" t="s">
        <v>35</v>
      </c>
      <c r="O8" s="57" t="s">
        <v>36</v>
      </c>
      <c r="Q8" s="94">
        <v>0.01</v>
      </c>
      <c r="R8" s="95">
        <v>0.01</v>
      </c>
      <c r="S8" s="96">
        <f>IF(T8=1,INDEX($A51:$A344,P44,1,1),"               -")</f>
        <v>-6.7499999999999485</v>
      </c>
      <c r="T8" s="111">
        <v>1</v>
      </c>
      <c r="V8" s="83" t="s">
        <v>55</v>
      </c>
      <c r="W8" s="84"/>
      <c r="X8" s="85"/>
    </row>
    <row r="9" spans="1:28" ht="19.5" thickBot="1" x14ac:dyDescent="0.35">
      <c r="A9" s="1"/>
      <c r="B9" s="15" t="s">
        <v>19</v>
      </c>
      <c r="C9" s="16">
        <f t="shared" si="0"/>
        <v>0</v>
      </c>
      <c r="D9" s="49"/>
      <c r="E9" s="106">
        <v>6</v>
      </c>
      <c r="F9" s="108">
        <f t="shared" si="1"/>
        <v>0</v>
      </c>
      <c r="G9" s="50">
        <v>-8.3000000000000007</v>
      </c>
      <c r="H9" s="61">
        <f>INDEX(A51:A344,$G8,1,1)</f>
        <v>-8.3499999999999481</v>
      </c>
      <c r="I9" s="58">
        <f>INDEX(C51:C344,$G8,1,1)</f>
        <v>0.25495055161500141</v>
      </c>
      <c r="J9" s="59">
        <f>INDEX(D51:D344,$G8,1,1)</f>
        <v>0.74490420364203414</v>
      </c>
      <c r="K9" s="59">
        <f>INDEX(E51:E344,$G8,1,1)</f>
        <v>1.4524474296443376E-4</v>
      </c>
      <c r="L9" s="59">
        <f>INDEX(F51:F344,$G8,1,1)</f>
        <v>0</v>
      </c>
      <c r="M9" s="59">
        <f>INDEX(G51:G344,$G8,1,1)</f>
        <v>0</v>
      </c>
      <c r="N9" s="59">
        <f>INDEX(H51:H344,$G8,1,1)</f>
        <v>0</v>
      </c>
      <c r="O9" s="60">
        <f>INDEX(I51:I344,$G8,1,1)</f>
        <v>0</v>
      </c>
      <c r="Q9" s="97">
        <v>0.02</v>
      </c>
      <c r="R9" s="93">
        <v>0.01</v>
      </c>
      <c r="S9" s="98">
        <f>IF(T9=1,INDEX($A51:$A344,Q44,1,1),"               -")</f>
        <v>-8.7999999999999545</v>
      </c>
      <c r="T9" s="112">
        <v>1</v>
      </c>
    </row>
    <row r="10" spans="1:28" ht="16.5" thickBot="1" x14ac:dyDescent="0.3">
      <c r="A10" s="1"/>
      <c r="B10" s="81" t="s">
        <v>51</v>
      </c>
      <c r="C10" s="51"/>
      <c r="D10" s="51"/>
      <c r="E10" s="82">
        <v>0.05</v>
      </c>
      <c r="F10" s="42"/>
      <c r="H10" s="74" t="s">
        <v>20</v>
      </c>
      <c r="I10" s="79">
        <v>1</v>
      </c>
      <c r="J10" s="75">
        <v>1</v>
      </c>
      <c r="K10" s="76">
        <v>1</v>
      </c>
      <c r="L10" s="77">
        <v>1</v>
      </c>
      <c r="M10" s="77">
        <f>IF(D5=0,0,1)</f>
        <v>1</v>
      </c>
      <c r="N10" s="77">
        <v>1</v>
      </c>
      <c r="O10" s="78">
        <v>1</v>
      </c>
      <c r="P10" s="48"/>
      <c r="Q10" s="97">
        <v>0.05</v>
      </c>
      <c r="R10" s="93">
        <v>0.01</v>
      </c>
      <c r="S10" s="98">
        <f>IF(T10=1,INDEX($A51:$A344,R44,1,1),"               -")</f>
        <v>-9.3999999999999631</v>
      </c>
      <c r="T10" s="112">
        <v>1</v>
      </c>
    </row>
    <row r="11" spans="1:28" ht="16.5" thickBot="1" x14ac:dyDescent="0.3">
      <c r="A11" s="1"/>
      <c r="B11" s="83" t="s">
        <v>54</v>
      </c>
      <c r="C11" s="84"/>
      <c r="D11" s="84"/>
      <c r="E11" s="85">
        <v>-12</v>
      </c>
      <c r="Q11" s="99">
        <v>0.1</v>
      </c>
      <c r="R11" s="100">
        <v>0.01</v>
      </c>
      <c r="S11" s="101">
        <f>IF(T11=1,INDEX($A51:$A344,S44,1,1),"               -")</f>
        <v>-9.749999999999968</v>
      </c>
      <c r="T11" s="113">
        <v>1</v>
      </c>
      <c r="U11" s="35"/>
      <c r="V11" s="35"/>
    </row>
    <row r="12" spans="1:28" ht="18.75" x14ac:dyDescent="0.3">
      <c r="J12" s="1"/>
      <c r="U12" s="36"/>
      <c r="V12" s="36"/>
    </row>
    <row r="13" spans="1:28" x14ac:dyDescent="0.25">
      <c r="U13" s="23"/>
      <c r="V13" s="23"/>
    </row>
    <row r="14" spans="1:28" x14ac:dyDescent="0.25">
      <c r="U14" s="1"/>
      <c r="V14" s="1"/>
      <c r="W14" s="1"/>
      <c r="X14" s="1"/>
      <c r="Y14" s="1"/>
    </row>
    <row r="15" spans="1:28" ht="15.75" thickBot="1" x14ac:dyDescent="0.3">
      <c r="U15" s="22"/>
      <c r="V15" s="22"/>
      <c r="W15" s="17"/>
      <c r="X15" s="18"/>
      <c r="Y15" s="19"/>
    </row>
    <row r="16" spans="1:28" ht="16.5" thickBot="1" x14ac:dyDescent="0.3">
      <c r="P16" s="80"/>
      <c r="U16" s="22"/>
      <c r="V16" s="22"/>
      <c r="W16" s="17"/>
      <c r="X16" s="18"/>
      <c r="Y16" s="19"/>
    </row>
    <row r="17" spans="21:25" x14ac:dyDescent="0.25">
      <c r="U17" s="22"/>
      <c r="V17" s="22"/>
      <c r="W17" s="17"/>
      <c r="X17" s="18"/>
      <c r="Y17" s="19"/>
    </row>
    <row r="18" spans="21:25" x14ac:dyDescent="0.25">
      <c r="U18" s="22"/>
      <c r="V18" s="22"/>
      <c r="W18" s="17"/>
      <c r="X18" s="18"/>
      <c r="Y18" s="19"/>
    </row>
    <row r="19" spans="21:25" x14ac:dyDescent="0.25">
      <c r="U19" s="22"/>
      <c r="V19" s="22"/>
      <c r="W19" s="17"/>
      <c r="X19" s="18"/>
      <c r="Y19" s="19"/>
    </row>
    <row r="20" spans="21:25" x14ac:dyDescent="0.25">
      <c r="U20" s="22"/>
      <c r="V20" s="22"/>
    </row>
    <row r="21" spans="21:25" x14ac:dyDescent="0.25">
      <c r="U21" s="22"/>
      <c r="V21" s="22"/>
    </row>
    <row r="22" spans="21:25" x14ac:dyDescent="0.25">
      <c r="U22" s="22"/>
      <c r="V22" s="22"/>
    </row>
    <row r="23" spans="21:25" x14ac:dyDescent="0.25">
      <c r="U23" s="22"/>
      <c r="V23" s="22"/>
    </row>
    <row r="24" spans="21:25" x14ac:dyDescent="0.25">
      <c r="U24" s="22"/>
      <c r="V24" s="22"/>
    </row>
    <row r="25" spans="21:25" x14ac:dyDescent="0.25">
      <c r="U25" s="22"/>
      <c r="V25" s="22"/>
    </row>
    <row r="26" spans="21:25" x14ac:dyDescent="0.25">
      <c r="U26" s="22"/>
      <c r="V26" s="22"/>
    </row>
    <row r="27" spans="21:25" x14ac:dyDescent="0.25">
      <c r="U27" s="22"/>
      <c r="V27" s="22"/>
    </row>
    <row r="28" spans="21:25" x14ac:dyDescent="0.25">
      <c r="U28" s="22"/>
      <c r="V28" s="22"/>
    </row>
    <row r="29" spans="21:25" x14ac:dyDescent="0.25">
      <c r="U29" s="22"/>
      <c r="V29" s="22"/>
    </row>
    <row r="30" spans="21:25" x14ac:dyDescent="0.25">
      <c r="U30" s="22"/>
      <c r="V30" s="22"/>
    </row>
    <row r="31" spans="21:25" x14ac:dyDescent="0.25">
      <c r="U31" s="22"/>
      <c r="V31" s="22"/>
    </row>
    <row r="32" spans="21:25" x14ac:dyDescent="0.25">
      <c r="U32" s="22"/>
      <c r="V32" s="22"/>
    </row>
    <row r="33" spans="12:32" x14ac:dyDescent="0.25">
      <c r="U33" s="22"/>
      <c r="V33" s="22"/>
    </row>
    <row r="34" spans="12:32" x14ac:dyDescent="0.25">
      <c r="U34" s="22"/>
      <c r="V34" s="22"/>
    </row>
    <row r="35" spans="12:32" x14ac:dyDescent="0.25">
      <c r="U35" s="22"/>
      <c r="V35" s="22"/>
    </row>
    <row r="36" spans="12:32" x14ac:dyDescent="0.25">
      <c r="U36" s="22"/>
      <c r="V36" s="22"/>
    </row>
    <row r="37" spans="12:32" x14ac:dyDescent="0.25">
      <c r="U37" s="22"/>
      <c r="V37" s="22"/>
    </row>
    <row r="38" spans="12:32" x14ac:dyDescent="0.25">
      <c r="U38" s="22"/>
      <c r="V38" s="22"/>
    </row>
    <row r="39" spans="12:32" x14ac:dyDescent="0.25">
      <c r="U39" s="22"/>
      <c r="V39" s="22"/>
    </row>
    <row r="40" spans="12:32" x14ac:dyDescent="0.25">
      <c r="U40" s="22"/>
      <c r="V40" s="22"/>
    </row>
    <row r="41" spans="12:32" x14ac:dyDescent="0.25">
      <c r="U41" s="22"/>
      <c r="V41" s="22"/>
    </row>
    <row r="42" spans="12:32" ht="18.75" x14ac:dyDescent="0.3">
      <c r="U42" s="22"/>
      <c r="V42" s="22"/>
      <c r="Z42" s="34" t="s">
        <v>39</v>
      </c>
    </row>
    <row r="43" spans="12:32" ht="18.75" x14ac:dyDescent="0.3">
      <c r="O43" t="s">
        <v>25</v>
      </c>
      <c r="P43" s="22">
        <f>LOG(P48)</f>
        <v>-2</v>
      </c>
      <c r="Q43" s="22">
        <f>LOG(Q48)</f>
        <v>-2</v>
      </c>
      <c r="R43" s="22">
        <f>LOG(R48)</f>
        <v>-2</v>
      </c>
      <c r="S43" s="22">
        <f>LOG(S48)</f>
        <v>-2</v>
      </c>
      <c r="U43" s="22"/>
      <c r="V43" s="22"/>
      <c r="Z43" s="86"/>
      <c r="AA43">
        <v>1</v>
      </c>
      <c r="AB43">
        <v>2</v>
      </c>
      <c r="AC43">
        <v>3</v>
      </c>
      <c r="AD43">
        <v>4</v>
      </c>
      <c r="AE43">
        <v>5</v>
      </c>
      <c r="AF43">
        <v>6</v>
      </c>
    </row>
    <row r="44" spans="12:32" x14ac:dyDescent="0.25">
      <c r="O44" t="s">
        <v>53</v>
      </c>
      <c r="P44" s="23">
        <f>MATCH(P45,P$51:P$344,0)</f>
        <v>106</v>
      </c>
      <c r="Q44" s="23">
        <f>MATCH(Q45,Q$51:Q$344,0)</f>
        <v>65</v>
      </c>
      <c r="R44" s="23">
        <f>MATCH(R45,R$51:R$344,0)</f>
        <v>53</v>
      </c>
      <c r="S44" s="23">
        <f>MATCH(S45,S$51:S$344,0)</f>
        <v>46</v>
      </c>
      <c r="U44" s="22"/>
      <c r="V44" s="22"/>
      <c r="Z44" t="s">
        <v>0</v>
      </c>
      <c r="AA44" t="s">
        <v>40</v>
      </c>
      <c r="AB44" t="s">
        <v>41</v>
      </c>
      <c r="AC44" t="s">
        <v>42</v>
      </c>
      <c r="AD44" t="s">
        <v>43</v>
      </c>
      <c r="AE44" t="s">
        <v>44</v>
      </c>
      <c r="AF44" t="s">
        <v>45</v>
      </c>
    </row>
    <row r="45" spans="12:32" ht="18.75" x14ac:dyDescent="0.3">
      <c r="O45" t="s">
        <v>52</v>
      </c>
      <c r="P45" s="48">
        <f>MAX(P51:P344)</f>
        <v>5.0950244787539125</v>
      </c>
      <c r="Q45" s="48">
        <f>MAX(Q51:Q344)</f>
        <v>3.7419717921225688</v>
      </c>
      <c r="R45" s="48">
        <f>MAX(R51:R344)</f>
        <v>3.4809045723379892</v>
      </c>
      <c r="S45" s="48">
        <f>MAX(S51:S344)</f>
        <v>3.3768629337117115</v>
      </c>
      <c r="U45" s="22"/>
      <c r="V45" s="22"/>
      <c r="Z45" s="31">
        <v>1</v>
      </c>
      <c r="AA45" s="32">
        <f>IF($D$4=0,0,$D$4+LOG([1]!alfa($Z45,$J$5,$L$5:$S$5,COUNT($L$5:$S$5)))+AA$43*LOG([1]!alfa($Z45,$J$6,$L$6:$S$6,COUNT($L$6:$S$6))))</f>
        <v>7.8278239532368685</v>
      </c>
      <c r="AB45" s="32">
        <f>IF($D$5=0,0,$D$5+LOG([1]!alfa($Z45,$J$5,$L$5:$S$5,COUNT($L$5:$S$5)))+AB$43*LOG([1]!alfa($Z45,$J$6,$L$6:$S$6,COUNT($L$6:$S$6))))</f>
        <v>11.475647906478081</v>
      </c>
      <c r="AC45" s="32">
        <f>IF($D$6=0,0,$D$6+LOG([1]!alfa($Z45,$J$5,$L$5:$S$5,COUNT($L$5:$S$5)))+AC$43*LOG([1]!alfa($Z45,$J$6,$L$6:$S$6,COUNT($L$6:$S$6))))</f>
        <v>0</v>
      </c>
      <c r="AD45" s="32">
        <f>IF($D$7=0,0,$D$7+LOG([1]!alfa($Z45,$J$5,$L$5:$S$5,COUNT($L$5:$S$5)))+AD$43*LOG([1]!alfa($Z45,$J$6,$L$6:$S$6,COUNT($L$6:$S$6))))</f>
        <v>0</v>
      </c>
      <c r="AE45" s="32">
        <f>IF($D$8=0,0,$D$8+LOG([1]!alfa($Z45,$J$5,$L$5:$S$5,COUNT($L$5:$S$5)))+AE$43*LOG([1]!alfa($Z45,$J$6,$L$6:$S$6,COUNT($L$6:$S$6))))</f>
        <v>0</v>
      </c>
      <c r="AF45" s="32">
        <f>IF($D$9=0,0,$D$9+LOG([1]!alfa($Z45,$J$5,$L$5:$S$5,COUNT($L$5:$S$5)))+AF$43*LOG([1]!alfa($Z45,$J$6,$L$6:$S$6,COUNT($L$6:$S$6))))</f>
        <v>0</v>
      </c>
    </row>
    <row r="46" spans="12:32" ht="15.75" thickBot="1" x14ac:dyDescent="0.3">
      <c r="U46" s="22"/>
      <c r="V46" s="22"/>
      <c r="Z46">
        <f>Z45+X$7</f>
        <v>1.1000000000000001</v>
      </c>
      <c r="AA46" s="32">
        <f>IF($D$4=0,0,$D$4+LOG([1]!alfa($Z46,$J$5,$L$5:$S$5,COUNT($L$5:$S$5)))+AA$43*LOG([1]!alfa($Z46,$J$6,$L$6:$S$6,COUNT($L$6:$S$6))))</f>
        <v>7.9393712777166803</v>
      </c>
      <c r="AB46" s="32">
        <f>IF($D$5=0,0,$D$5+LOG([1]!alfa($Z46,$J$5,$L$5:$S$5,COUNT($L$5:$S$5)))+AB$43*LOG([1]!alfa($Z46,$J$6,$L$6:$S$6,COUNT($L$6:$S$6))))</f>
        <v>11.698742555438828</v>
      </c>
      <c r="AC46" s="32">
        <f>IF($D$6=0,0,$D$6+LOG([1]!alfa($Z46,$J$5,$L$5:$S$5,COUNT($L$5:$S$5)))+AC$43*LOG([1]!alfa($Z46,$J$6,$L$6:$S$6,COUNT($L$6:$S$6))))</f>
        <v>0</v>
      </c>
      <c r="AD46" s="32">
        <f>IF($D$7=0,0,$D$7+LOG([1]!alfa($Z46,$J$5,$L$5:$S$5,COUNT($L$5:$S$5)))+AD$43*LOG([1]!alfa($Z46,$J$6,$L$6:$S$6,COUNT($L$6:$S$6))))</f>
        <v>0</v>
      </c>
      <c r="AE46" s="32">
        <f>IF($D$8=0,0,$D$8+LOG([1]!alfa($Z46,$J$5,$L$5:$S$5,COUNT($L$5:$S$5)))+AE$43*LOG([1]!alfa($Z46,$J$6,$L$6:$S$6,COUNT($L$6:$S$6))))</f>
        <v>0</v>
      </c>
      <c r="AF46" s="32">
        <f>IF($D$9=0,0,$D$9+LOG([1]!alfa($Z46,$J$5,$L$5:$S$5,COUNT($L$5:$S$5)))+AF$43*LOG([1]!alfa($Z46,$J$6,$L$6:$S$6,COUNT($L$6:$S$6))))</f>
        <v>0</v>
      </c>
    </row>
    <row r="47" spans="12:32" ht="19.5" thickBot="1" x14ac:dyDescent="0.35">
      <c r="L47" s="67" t="s">
        <v>27</v>
      </c>
      <c r="M47" s="68"/>
      <c r="N47" s="68"/>
      <c r="O47" s="69"/>
      <c r="P47" s="70" t="s">
        <v>25</v>
      </c>
      <c r="Q47" s="71"/>
      <c r="R47" s="71"/>
      <c r="S47" s="72"/>
      <c r="U47" s="22"/>
      <c r="V47" s="22"/>
      <c r="Z47">
        <f>Z46+X$7</f>
        <v>1.2000000000000002</v>
      </c>
      <c r="AA47" s="32">
        <f>IF($D$4=0,0,$D$4+LOG([1]!alfa($Z47,$J$5,$L$5:$S$5,COUNT($L$5:$S$5)))+AA$43*LOG([1]!alfa($Z47,$J$6,$L$6:$S$6,COUNT($L$6:$S$6))))</f>
        <v>8.0432209909046204</v>
      </c>
      <c r="AB47" s="32">
        <f>IF($D$5=0,0,$D$5+LOG([1]!alfa($Z47,$J$5,$L$5:$S$5,COUNT($L$5:$S$5)))+AB$43*LOG([1]!alfa($Z47,$J$6,$L$6:$S$6,COUNT($L$6:$S$6))))</f>
        <v>11.906441981816124</v>
      </c>
      <c r="AC47" s="32">
        <f>IF($D$6=0,0,$D$6+LOG([1]!alfa($Z47,$J$5,$L$5:$S$5,COUNT($L$5:$S$5)))+AC$43*LOG([1]!alfa($Z47,$J$6,$L$6:$S$6,COUNT($L$6:$S$6))))</f>
        <v>0</v>
      </c>
      <c r="AD47" s="32">
        <f>IF($D$7=0,0,$D$7+LOG([1]!alfa($Z47,$J$5,$L$5:$S$5,COUNT($L$5:$S$5)))+AD$43*LOG([1]!alfa($Z47,$J$6,$L$6:$S$6,COUNT($L$6:$S$6))))</f>
        <v>0</v>
      </c>
      <c r="AE47" s="32">
        <f>IF($D$8=0,0,$D$8+LOG([1]!alfa($Z47,$J$5,$L$5:$S$5,COUNT($L$5:$S$5)))+AE$43*LOG([1]!alfa($Z47,$J$6,$L$6:$S$6,COUNT($L$6:$S$6))))</f>
        <v>0</v>
      </c>
      <c r="AF47" s="32">
        <f>IF($D$9=0,0,$D$9+LOG([1]!alfa($Z47,$J$5,$L$5:$S$5,COUNT($L$5:$S$5)))+AF$43*LOG([1]!alfa($Z47,$J$6,$L$6:$S$6,COUNT($L$6:$S$6))))</f>
        <v>0</v>
      </c>
    </row>
    <row r="48" spans="12:32" ht="19.5" thickBot="1" x14ac:dyDescent="0.35">
      <c r="L48" s="102">
        <f>Q8</f>
        <v>0.01</v>
      </c>
      <c r="M48" s="103">
        <f>Q9</f>
        <v>0.02</v>
      </c>
      <c r="N48" s="103">
        <f>Q10</f>
        <v>0.05</v>
      </c>
      <c r="O48" s="104">
        <f>Q11</f>
        <v>0.1</v>
      </c>
      <c r="P48" s="102">
        <f>R8</f>
        <v>0.01</v>
      </c>
      <c r="Q48" s="103">
        <f>R9</f>
        <v>0.01</v>
      </c>
      <c r="R48" s="103">
        <f>R10</f>
        <v>0.01</v>
      </c>
      <c r="S48" s="104">
        <f>R11</f>
        <v>0.01</v>
      </c>
      <c r="U48" s="22"/>
      <c r="V48" s="22"/>
      <c r="Z48">
        <f>Z47+X$7</f>
        <v>1.3000000000000003</v>
      </c>
      <c r="AA48" s="32">
        <f>IF($D$4=0,0,$D$4+LOG([1]!alfa($Z48,$J$5,$L$5:$S$5,COUNT($L$5:$S$5)))+AA$43*LOG([1]!alfa($Z48,$J$6,$L$6:$S$6,COUNT($L$6:$S$6))))</f>
        <v>8.139371277713483</v>
      </c>
      <c r="AB48" s="32">
        <f>IF($D$5=0,0,$D$5+LOG([1]!alfa($Z48,$J$5,$L$5:$S$5,COUNT($L$5:$S$5)))+AB$43*LOG([1]!alfa($Z48,$J$6,$L$6:$S$6,COUNT($L$6:$S$6))))</f>
        <v>12.098742555435631</v>
      </c>
      <c r="AC48" s="32">
        <f>IF($D$6=0,0,$D$6+LOG([1]!alfa($Z48,$J$5,$L$5:$S$5,COUNT($L$5:$S$5)))+AC$43*LOG([1]!alfa($Z48,$J$6,$L$6:$S$6,COUNT($L$6:$S$6))))</f>
        <v>0</v>
      </c>
      <c r="AD48" s="32">
        <f>IF($D$7=0,0,$D$7+LOG([1]!alfa($Z48,$J$5,$L$5:$S$5,COUNT($L$5:$S$5)))+AD$43*LOG([1]!alfa($Z48,$J$6,$L$6:$S$6,COUNT($L$6:$S$6))))</f>
        <v>0</v>
      </c>
      <c r="AE48" s="32">
        <f>IF($D$8=0,0,$D$8+LOG([1]!alfa($Z48,$J$5,$L$5:$S$5,COUNT($L$5:$S$5)))+AE$43*LOG([1]!alfa($Z48,$J$6,$L$6:$S$6,COUNT($L$6:$S$6))))</f>
        <v>0</v>
      </c>
      <c r="AF48" s="32">
        <f>IF($D$9=0,0,$D$9+LOG([1]!alfa($Z48,$J$5,$L$5:$S$5,COUNT($L$5:$S$5)))+AF$43*LOG([1]!alfa($Z48,$J$6,$L$6:$S$6,COUNT($L$6:$S$6))))</f>
        <v>0</v>
      </c>
    </row>
    <row r="49" spans="1:32" x14ac:dyDescent="0.25">
      <c r="A49" s="1"/>
      <c r="B49" s="1"/>
      <c r="C49" s="1" t="s">
        <v>22</v>
      </c>
      <c r="D49" s="30" t="s">
        <v>31</v>
      </c>
      <c r="E49" s="30" t="s">
        <v>32</v>
      </c>
      <c r="F49" s="30" t="s">
        <v>33</v>
      </c>
      <c r="G49" s="30" t="s">
        <v>34</v>
      </c>
      <c r="H49" s="30" t="s">
        <v>35</v>
      </c>
      <c r="I49" s="30" t="s">
        <v>36</v>
      </c>
      <c r="J49" s="1"/>
      <c r="U49" s="22"/>
      <c r="V49" s="22"/>
      <c r="Z49">
        <f>Z48+X$7</f>
        <v>1.4000000000000004</v>
      </c>
      <c r="AA49" s="32">
        <f>IF($D$4=0,0,$D$4+LOG([1]!alfa($Z49,$J$5,$L$5:$S$5,COUNT($L$5:$S$5)))+AA$43*LOG([1]!alfa($Z49,$J$6,$L$6:$S$6,COUNT($L$6:$S$6))))</f>
        <v>8.2278239532303026</v>
      </c>
      <c r="AB49" s="32">
        <f>IF($D$5=0,0,$D$5+LOG([1]!alfa($Z49,$J$5,$L$5:$S$5,COUNT($L$5:$S$5)))+AB$43*LOG([1]!alfa($Z49,$J$6,$L$6:$S$6,COUNT($L$6:$S$6))))</f>
        <v>12.275647906471516</v>
      </c>
      <c r="AC49" s="32">
        <f>IF($D$6=0,0,$D$6+LOG([1]!alfa($Z49,$J$5,$L$5:$S$5,COUNT($L$5:$S$5)))+AC$43*LOG([1]!alfa($Z49,$J$6,$L$6:$S$6,COUNT($L$6:$S$6))))</f>
        <v>0</v>
      </c>
      <c r="AD49" s="32">
        <f>IF($D$7=0,0,$D$7+LOG([1]!alfa($Z49,$J$5,$L$5:$S$5,COUNT($L$5:$S$5)))+AD$43*LOG([1]!alfa($Z49,$J$6,$L$6:$S$6,COUNT($L$6:$S$6))))</f>
        <v>0</v>
      </c>
      <c r="AE49" s="32">
        <f>IF($D$8=0,0,$D$8+LOG([1]!alfa($Z49,$J$5,$L$5:$S$5,COUNT($L$5:$S$5)))+AE$43*LOG([1]!alfa($Z49,$J$6,$L$6:$S$6,COUNT($L$6:$S$6))))</f>
        <v>0</v>
      </c>
      <c r="AF49" s="32">
        <f>IF($D$9=0,0,$D$9+LOG([1]!alfa($Z49,$J$5,$L$5:$S$5,COUNT($L$5:$S$5)))+AF$43*LOG([1]!alfa($Z49,$J$6,$L$6:$S$6,COUNT($L$6:$S$6))))</f>
        <v>0</v>
      </c>
    </row>
    <row r="50" spans="1:32" x14ac:dyDescent="0.25">
      <c r="A50" s="1" t="s">
        <v>18</v>
      </c>
      <c r="B50" s="1" t="s">
        <v>23</v>
      </c>
      <c r="C50" s="1"/>
      <c r="D50" s="1">
        <v>1</v>
      </c>
      <c r="E50" s="1">
        <v>2</v>
      </c>
      <c r="F50" s="1">
        <v>3</v>
      </c>
      <c r="G50" s="1">
        <v>4</v>
      </c>
      <c r="H50" s="1">
        <v>5</v>
      </c>
      <c r="I50" s="1">
        <v>6</v>
      </c>
      <c r="J50" t="s">
        <v>57</v>
      </c>
      <c r="K50" t="s">
        <v>38</v>
      </c>
      <c r="L50" s="1" t="s">
        <v>26</v>
      </c>
      <c r="M50" s="1" t="s">
        <v>26</v>
      </c>
      <c r="N50" s="1" t="s">
        <v>26</v>
      </c>
      <c r="O50" s="1" t="s">
        <v>26</v>
      </c>
      <c r="P50" s="1" t="s">
        <v>24</v>
      </c>
      <c r="Q50" s="1" t="s">
        <v>24</v>
      </c>
      <c r="R50" s="1" t="s">
        <v>24</v>
      </c>
      <c r="S50" s="1" t="s">
        <v>24</v>
      </c>
      <c r="T50" s="1"/>
      <c r="U50" s="22"/>
      <c r="V50" s="22"/>
      <c r="Z50">
        <f>Z49+X$7</f>
        <v>1.5000000000000004</v>
      </c>
      <c r="AA50" s="32">
        <f>IF($D$4=0,0,$D$4+LOG([1]!alfa($Z50,$J$5,$L$5:$S$5,COUNT($L$5:$S$5)))+AA$43*LOG([1]!alfa($Z50,$J$6,$L$6:$S$6,COUNT($L$6:$S$6))))</f>
        <v>8.3085911533130883</v>
      </c>
      <c r="AB50" s="32">
        <f>IF($D$5=0,0,$D$5+LOG([1]!alfa($Z50,$J$5,$L$5:$S$5,COUNT($L$5:$S$5)))+AB$43*LOG([1]!alfa($Z50,$J$6,$L$6:$S$6,COUNT($L$6:$S$6))))</f>
        <v>12.437182306639908</v>
      </c>
      <c r="AC50" s="32">
        <f>IF($D$6=0,0,$D$6+LOG([1]!alfa($Z50,$J$5,$L$5:$S$5,COUNT($L$5:$S$5)))+AC$43*LOG([1]!alfa($Z50,$J$6,$L$6:$S$6,COUNT($L$6:$S$6))))</f>
        <v>0</v>
      </c>
      <c r="AD50" s="32">
        <f>IF($D$7=0,0,$D$7+LOG([1]!alfa($Z50,$J$5,$L$5:$S$5,COUNT($L$5:$S$5)))+AD$43*LOG([1]!alfa($Z50,$J$6,$L$6:$S$6,COUNT($L$6:$S$6))))</f>
        <v>0</v>
      </c>
      <c r="AE50" s="32">
        <f>IF($D$8=0,0,$D$8+LOG([1]!alfa($Z50,$J$5,$L$5:$S$5,COUNT($L$5:$S$5)))+AE$43*LOG([1]!alfa($Z50,$J$6,$L$6:$S$6,COUNT($L$6:$S$6))))</f>
        <v>0</v>
      </c>
      <c r="AF50" s="32">
        <f>IF($D$9=0,0,$D$9+LOG([1]!alfa($Z50,$J$5,$L$5:$S$5,COUNT($L$5:$S$5)))+AF$43*LOG([1]!alfa($Z50,$J$6,$L$6:$S$6,COUNT($L$6:$S$6))))</f>
        <v>0</v>
      </c>
    </row>
    <row r="51" spans="1:32" ht="21" x14ac:dyDescent="0.35">
      <c r="A51" s="105">
        <f>E11</f>
        <v>-12</v>
      </c>
      <c r="B51" s="20">
        <f t="shared" ref="B51:B114" si="2">10^A51</f>
        <v>9.9999999999999998E-13</v>
      </c>
      <c r="C51" s="20">
        <f>[1]!alfamlog($A51,C$50,$C$4:$C$9,COUNT($D$4:$D$9))*I$10</f>
        <v>0.99934632705728188</v>
      </c>
      <c r="D51" s="20">
        <f>[1]!alfamlog($A51,D$50,$C$4:$C$9,COUNT($D$4:$D$9))*J$10</f>
        <v>6.5367291418419135E-4</v>
      </c>
      <c r="E51" s="20">
        <f>[1]!alfamlog($A51,E$50,$C$4:$C$9,COUNT($D$4:$D$9))*K$10</f>
        <v>2.8533857434760224E-11</v>
      </c>
      <c r="F51" s="20">
        <f>[1]!alfamlog($A51,F$50,$C$4:$C$9,COUNT($D$4:$D$9))*L$10</f>
        <v>0</v>
      </c>
      <c r="G51" s="20">
        <f>[1]!alfamlog($A51,G$50,$C$4:$C$9,COUNT($D$4:$D$9))*M$10</f>
        <v>0</v>
      </c>
      <c r="H51" s="20">
        <f>[1]!alfamlog($A51,H$50,$C$4:$C$9,COUNT($D$4:$D$9))*N$10</f>
        <v>0</v>
      </c>
      <c r="I51" s="20">
        <f>[1]!alfamlog($A51,I$50,$C$4:$C$9,COUNT($D$4:$D$9))*O$10</f>
        <v>0</v>
      </c>
      <c r="K51" s="73">
        <f>(10^L51-B51)/L$48</f>
        <v>6.5367297125190594E-4</v>
      </c>
      <c r="L51" s="22">
        <f>LOG(SUMPRODUCT($D51:$I51,$D$50:$I$50)*L$48+$B51)*$T$8</f>
        <v>-5.1846394058824714</v>
      </c>
      <c r="M51" s="22">
        <f>LOG(SUMPRODUCT($D51:$I51,$D$50:$I$50)*M$48+$B51)*$T$9</f>
        <v>-4.8836094434380399</v>
      </c>
      <c r="N51" s="22">
        <f>LOG(SUMPRODUCT($D51:$I51,$D$50:$I$50)*N$48+$B51)*$T$10</f>
        <v>-4.4856694546977334</v>
      </c>
      <c r="O51" s="22">
        <f>LOG(SUMPRODUCT($D51:$I51,$D$50:$I$50)*O$48+$B51)*$T$11</f>
        <v>-4.1846394656776624</v>
      </c>
      <c r="P51" s="22">
        <f>-LOG(ABS(P$48-10^L51))*$T$8</f>
        <v>2.0002839794327825</v>
      </c>
      <c r="Q51" s="22">
        <f>-LOG(ABS(Q$48-10^M51))*$T$9</f>
        <v>2.0005681446339905</v>
      </c>
      <c r="R51" s="22">
        <f>-LOG(ABS(R$48-10^N51))*$T$10</f>
        <v>2.0014217575443149</v>
      </c>
      <c r="S51" s="22">
        <f>-LOG(ABS(S$48-10^O51))*$T$11</f>
        <v>2.0028481847693356</v>
      </c>
      <c r="T51" s="22"/>
      <c r="U51" s="22"/>
      <c r="V51" s="22"/>
      <c r="Z51">
        <f>Z50+X$7</f>
        <v>1.6000000000000005</v>
      </c>
      <c r="AA51" s="32">
        <f>IF($D$4=0,0,$D$4+LOG([1]!alfa($Z51,$J$5,$L$5:$S$5,COUNT($L$5:$S$5)))+AA$43*LOG([1]!alfa($Z51,$J$6,$L$6:$S$6,COUNT($L$6:$S$6))))</f>
        <v>8.3817136341784479</v>
      </c>
      <c r="AB51" s="32">
        <f>IF($D$5=0,0,$D$5+LOG([1]!alfa($Z51,$J$5,$L$5:$S$5,COUNT($L$5:$S$5)))+AB$43*LOG([1]!alfa($Z51,$J$6,$L$6:$S$6,COUNT($L$6:$S$6))))</f>
        <v>12.583427268374185</v>
      </c>
      <c r="AC51" s="32">
        <f>IF($D$6=0,0,$D$6+LOG([1]!alfa($Z51,$J$5,$L$5:$S$5,COUNT($L$5:$S$5)))+AC$43*LOG([1]!alfa($Z51,$J$6,$L$6:$S$6,COUNT($L$6:$S$6))))</f>
        <v>0</v>
      </c>
      <c r="AD51" s="32">
        <f>IF($D$7=0,0,$D$7+LOG([1]!alfa($Z51,$J$5,$L$5:$S$5,COUNT($L$5:$S$5)))+AD$43*LOG([1]!alfa($Z51,$J$6,$L$6:$S$6,COUNT($L$6:$S$6))))</f>
        <v>0</v>
      </c>
      <c r="AE51" s="32">
        <f>IF($D$8=0,0,$D$8+LOG([1]!alfa($Z51,$J$5,$L$5:$S$5,COUNT($L$5:$S$5)))+AE$43*LOG([1]!alfa($Z51,$J$6,$L$6:$S$6,COUNT($L$6:$S$6))))</f>
        <v>0</v>
      </c>
      <c r="AF51" s="32">
        <f>IF($D$9=0,0,$D$9+LOG([1]!alfa($Z51,$J$5,$L$5:$S$5,COUNT($L$5:$S$5)))+AF$43*LOG([1]!alfa($Z51,$J$6,$L$6:$S$6,COUNT($L$6:$S$6))))</f>
        <v>0</v>
      </c>
    </row>
    <row r="52" spans="1:32" x14ac:dyDescent="0.25">
      <c r="A52" s="1">
        <f>IF(A51+E$10&gt;1,0,A51+E$10)</f>
        <v>-11.95</v>
      </c>
      <c r="B52" s="20">
        <f t="shared" si="2"/>
        <v>1.122018454301964E-12</v>
      </c>
      <c r="C52" s="20">
        <f>[1]!alfamlog($A52,C$50,$C$4:$C$9,COUNT($D$4:$D$9))*I$10</f>
        <v>0.99926662538536692</v>
      </c>
      <c r="D52" s="20">
        <f>[1]!alfamlog($A52,D$50,$C$4:$C$9,COUNT($D$4:$D$9))*J$10</f>
        <v>7.3337457871387214E-4</v>
      </c>
      <c r="E52" s="20">
        <f>[1]!alfamlog($A52,E$50,$C$4:$C$9,COUNT($D$4:$D$9))*K$10</f>
        <v>3.5919133305096846E-11</v>
      </c>
      <c r="F52" s="20">
        <f>[1]!alfamlog($A52,F$50,$C$4:$C$9,COUNT($D$4:$D$9))*L$10</f>
        <v>0</v>
      </c>
      <c r="G52" s="20">
        <f>[1]!alfamlog($A52,G$50,$C$4:$C$9,COUNT($D$4:$D$9))*M$10</f>
        <v>0</v>
      </c>
      <c r="H52" s="20">
        <f>[1]!alfamlog($A52,H$50,$C$4:$C$9,COUNT($D$4:$D$9))*N$10</f>
        <v>0</v>
      </c>
      <c r="I52" s="20">
        <f>[1]!alfamlog($A52,I$50,$C$4:$C$9,COUNT($D$4:$D$9))*O$10</f>
        <v>0</v>
      </c>
      <c r="K52" s="73">
        <f>(10^L52-B52)/L$48</f>
        <v>7.3337465055213805E-4</v>
      </c>
      <c r="L52" s="22">
        <f t="shared" ref="L52:L115" si="3">LOG(SUMPRODUCT($D52:$I52,$D$50:$I$50)*L$48+$B52)*$T$8</f>
        <v>-5.1346740392694281</v>
      </c>
      <c r="M52" s="22">
        <f t="shared" ref="M52:M115" si="4">LOG(SUMPRODUCT($D52:$I52,$D$50:$I$50)*M$48+$B52)*$T$9</f>
        <v>-4.8336440768276452</v>
      </c>
      <c r="N52" s="22">
        <f t="shared" ref="N52:N115" si="5">LOG(SUMPRODUCT($D52:$I52,$D$50:$I$50)*N$48+$B52)*$T$10</f>
        <v>-4.4357040880889285</v>
      </c>
      <c r="O52" s="22">
        <f t="shared" ref="O52:O115" si="6">LOG(SUMPRODUCT($D52:$I52,$D$50:$I$50)*O$48+$B52)*$T$11</f>
        <v>-4.1346740990693869</v>
      </c>
      <c r="P52" s="22">
        <f t="shared" ref="P52:P115" si="7">-LOG(ABS(P$48-10^L52))*$T$8</f>
        <v>2.0003186174599188</v>
      </c>
      <c r="Q52" s="22">
        <f t="shared" ref="Q52:Q115" si="8">-LOG(ABS(Q$48-10^M52))*$T$9</f>
        <v>2.0006374687943929</v>
      </c>
      <c r="R52" s="22">
        <f t="shared" ref="R52:R115" si="9">-LOG(ABS(R$48-10^N52))*$T$10</f>
        <v>2.0015954297786807</v>
      </c>
      <c r="S52" s="22">
        <f t="shared" ref="S52:S115" si="10">-LOG(ABS(S$48-10^O52))*$T$11</f>
        <v>2.0031967421166352</v>
      </c>
      <c r="T52" s="22"/>
      <c r="U52" s="22"/>
      <c r="V52" s="22"/>
      <c r="Z52">
        <f>Z51+X$7</f>
        <v>1.7000000000000006</v>
      </c>
      <c r="AA52" s="32">
        <f>IF($D$4=0,0,$D$4+LOG([1]!alfa($Z52,$J$5,$L$5:$S$5,COUNT($L$5:$S$5)))+AA$43*LOG([1]!alfa($Z52,$J$6,$L$6:$S$6,COUNT($L$6:$S$6))))</f>
        <v>8.4472857910800627</v>
      </c>
      <c r="AB52" s="32">
        <f>IF($D$5=0,0,$D$5+LOG([1]!alfa($Z52,$J$5,$L$5:$S$5,COUNT($L$5:$S$5)))+AB$43*LOG([1]!alfa($Z52,$J$6,$L$6:$S$6,COUNT($L$6:$S$6))))</f>
        <v>12.714571582181893</v>
      </c>
      <c r="AC52" s="32">
        <f>IF($D$6=0,0,$D$6+LOG([1]!alfa($Z52,$J$5,$L$5:$S$5,COUNT($L$5:$S$5)))+AC$43*LOG([1]!alfa($Z52,$J$6,$L$6:$S$6,COUNT($L$6:$S$6))))</f>
        <v>0</v>
      </c>
      <c r="AD52" s="32">
        <f>IF($D$7=0,0,$D$7+LOG([1]!alfa($Z52,$J$5,$L$5:$S$5,COUNT($L$5:$S$5)))+AD$43*LOG([1]!alfa($Z52,$J$6,$L$6:$S$6,COUNT($L$6:$S$6))))</f>
        <v>0</v>
      </c>
      <c r="AE52" s="32">
        <f>IF($D$8=0,0,$D$8+LOG([1]!alfa($Z52,$J$5,$L$5:$S$5,COUNT($L$5:$S$5)))+AE$43*LOG([1]!alfa($Z52,$J$6,$L$6:$S$6,COUNT($L$6:$S$6))))</f>
        <v>0</v>
      </c>
      <c r="AF52" s="32">
        <f>IF($D$9=0,0,$D$9+LOG([1]!alfa($Z52,$J$5,$L$5:$S$5,COUNT($L$5:$S$5)))+AF$43*LOG([1]!alfa($Z52,$J$6,$L$6:$S$6,COUNT($L$6:$S$6))))</f>
        <v>0</v>
      </c>
    </row>
    <row r="53" spans="1:32" x14ac:dyDescent="0.25">
      <c r="A53" s="1">
        <f>IF(A52+E$10&gt;1,0,A52+E$10)</f>
        <v>-11.899999999999999</v>
      </c>
      <c r="B53" s="20">
        <f t="shared" si="2"/>
        <v>1.2589254117941673E-12</v>
      </c>
      <c r="C53" s="20">
        <f>[1]!alfamlog($A53,C$50,$C$4:$C$9,COUNT($D$4:$D$9))*I$10</f>
        <v>0.99917721377077229</v>
      </c>
      <c r="D53" s="20">
        <f>[1]!alfamlog($A53,D$50,$C$4:$C$9,COUNT($D$4:$D$9))*J$10</f>
        <v>8.2278618401225188E-4</v>
      </c>
      <c r="E53" s="20">
        <f>[1]!alfamlog($A53,E$50,$C$4:$C$9,COUNT($D$4:$D$9))*K$10</f>
        <v>4.5215463570717184E-11</v>
      </c>
      <c r="F53" s="20">
        <f>[1]!alfamlog($A53,F$50,$C$4:$C$9,COUNT($D$4:$D$9))*L$10</f>
        <v>0</v>
      </c>
      <c r="G53" s="20">
        <f>[1]!alfamlog($A53,G$50,$C$4:$C$9,COUNT($D$4:$D$9))*M$10</f>
        <v>0</v>
      </c>
      <c r="H53" s="20">
        <f>[1]!alfamlog($A53,H$50,$C$4:$C$9,COUNT($D$4:$D$9))*N$10</f>
        <v>0</v>
      </c>
      <c r="I53" s="20">
        <f>[1]!alfamlog($A53,I$50,$C$4:$C$9,COUNT($D$4:$D$9))*O$10</f>
        <v>0</v>
      </c>
      <c r="K53" s="37">
        <f>(10^L53-B53)/L$48</f>
        <v>8.2278627444317722E-4</v>
      </c>
      <c r="L53" s="22">
        <f t="shared" si="3"/>
        <v>-5.0847128952806244</v>
      </c>
      <c r="M53" s="22">
        <f t="shared" si="4"/>
        <v>-4.7836829328418142</v>
      </c>
      <c r="N53" s="22">
        <f t="shared" si="5"/>
        <v>-4.3857429441048801</v>
      </c>
      <c r="O53" s="22">
        <f t="shared" si="6"/>
        <v>-4.0847129550859336</v>
      </c>
      <c r="P53" s="22">
        <f t="shared" si="7"/>
        <v>2.0003574786779237</v>
      </c>
      <c r="Q53" s="22">
        <f t="shared" si="8"/>
        <v>2.0007152517931663</v>
      </c>
      <c r="R53" s="22">
        <f t="shared" si="9"/>
        <v>2.0017903429529422</v>
      </c>
      <c r="S53" s="22">
        <f t="shared" si="10"/>
        <v>2.0035880969531652</v>
      </c>
      <c r="T53" s="22"/>
      <c r="U53" s="22"/>
      <c r="V53" s="22"/>
      <c r="Z53">
        <f>Z52+X$7</f>
        <v>1.8000000000000007</v>
      </c>
      <c r="AA53" s="32">
        <f>IF($D$4=0,0,$D$4+LOG([1]!alfa($Z53,$J$5,$L$5:$S$5,COUNT($L$5:$S$5)))+AA$43*LOG([1]!alfa($Z53,$J$6,$L$6:$S$6,COUNT($L$6:$S$6))))</f>
        <v>8.5054806188352039</v>
      </c>
      <c r="AB53" s="32">
        <f>IF($D$5=0,0,$D$5+LOG([1]!alfa($Z53,$J$5,$L$5:$S$5,COUNT($L$5:$S$5)))+AB$43*LOG([1]!alfa($Z53,$J$6,$L$6:$S$6,COUNT($L$6:$S$6))))</f>
        <v>12.83096123769781</v>
      </c>
      <c r="AC53" s="32">
        <f>IF($D$6=0,0,$D$6+LOG([1]!alfa($Z53,$J$5,$L$5:$S$5,COUNT($L$5:$S$5)))+AC$43*LOG([1]!alfa($Z53,$J$6,$L$6:$S$6,COUNT($L$6:$S$6))))</f>
        <v>0</v>
      </c>
      <c r="AD53" s="32">
        <f>IF($D$7=0,0,$D$7+LOG([1]!alfa($Z53,$J$5,$L$5:$S$5,COUNT($L$5:$S$5)))+AD$43*LOG([1]!alfa($Z53,$J$6,$L$6:$S$6,COUNT($L$6:$S$6))))</f>
        <v>0</v>
      </c>
      <c r="AE53" s="32">
        <f>IF($D$8=0,0,$D$8+LOG([1]!alfa($Z53,$J$5,$L$5:$S$5,COUNT($L$5:$S$5)))+AE$43*LOG([1]!alfa($Z53,$J$6,$L$6:$S$6,COUNT($L$6:$S$6))))</f>
        <v>0</v>
      </c>
      <c r="AF53" s="32">
        <f>IF($D$9=0,0,$D$9+LOG([1]!alfa($Z53,$J$5,$L$5:$S$5,COUNT($L$5:$S$5)))+AF$43*LOG([1]!alfa($Z53,$J$6,$L$6:$S$6,COUNT($L$6:$S$6))))</f>
        <v>0</v>
      </c>
    </row>
    <row r="54" spans="1:32" x14ac:dyDescent="0.25">
      <c r="A54" s="1">
        <f>IF(A53+E$10&gt;1,0,A53+E$10)</f>
        <v>-11.849999999999998</v>
      </c>
      <c r="B54" s="20">
        <f t="shared" si="2"/>
        <v>1.4125375446227587E-12</v>
      </c>
      <c r="C54" s="20">
        <f>[1]!alfamlog($A54,C$50,$C$4:$C$9,COUNT($D$4:$D$9))*I$10</f>
        <v>0.9990769113342588</v>
      </c>
      <c r="D54" s="20">
        <f>[1]!alfamlog($A54,D$50,$C$4:$C$9,COUNT($D$4:$D$9))*J$10</f>
        <v>9.2308860882392267E-4</v>
      </c>
      <c r="E54" s="20">
        <f>[1]!alfamlog($A54,E$50,$C$4:$C$9,COUNT($D$4:$D$9))*K$10</f>
        <v>5.691718188848712E-11</v>
      </c>
      <c r="F54" s="20">
        <f>[1]!alfamlog($A54,F$50,$C$4:$C$9,COUNT($D$4:$D$9))*L$10</f>
        <v>0</v>
      </c>
      <c r="G54" s="20">
        <f>[1]!alfamlog($A54,G$50,$C$4:$C$9,COUNT($D$4:$D$9))*M$10</f>
        <v>0</v>
      </c>
      <c r="H54" s="20">
        <f>[1]!alfamlog($A54,H$50,$C$4:$C$9,COUNT($D$4:$D$9))*N$10</f>
        <v>0</v>
      </c>
      <c r="I54" s="20">
        <f>[1]!alfamlog($A54,I$50,$C$4:$C$9,COUNT($D$4:$D$9))*O$10</f>
        <v>0</v>
      </c>
      <c r="K54" s="37">
        <f>(10^L54-B54)/L$48</f>
        <v>9.2308872265828529E-4</v>
      </c>
      <c r="L54" s="22">
        <f t="shared" si="3"/>
        <v>-5.0347564883035139</v>
      </c>
      <c r="M54" s="22">
        <f t="shared" si="4"/>
        <v>-4.7337265258680397</v>
      </c>
      <c r="N54" s="22">
        <f t="shared" si="5"/>
        <v>-4.3357865371331066</v>
      </c>
      <c r="O54" s="22">
        <f t="shared" si="6"/>
        <v>-4.0347565481148271</v>
      </c>
      <c r="P54" s="22">
        <f t="shared" si="7"/>
        <v>2.0004010775435033</v>
      </c>
      <c r="Q54" s="22">
        <f t="shared" si="8"/>
        <v>2.0008025257691577</v>
      </c>
      <c r="R54" s="22">
        <f t="shared" si="9"/>
        <v>2.0020091017770576</v>
      </c>
      <c r="S54" s="22">
        <f t="shared" si="10"/>
        <v>2.0040275410673321</v>
      </c>
      <c r="T54" s="22"/>
      <c r="U54" s="22"/>
      <c r="V54" s="22"/>
      <c r="Z54">
        <f>Z53+X$7</f>
        <v>1.9000000000000008</v>
      </c>
      <c r="AA54" s="32">
        <f>IF($D$4=0,0,$D$4+LOG([1]!alfa($Z54,$J$5,$L$5:$S$5,COUNT($L$5:$S$5)))+AA$43*LOG([1]!alfa($Z54,$J$6,$L$6:$S$6,COUNT($L$6:$S$6))))</f>
        <v>8.5565677658478467</v>
      </c>
      <c r="AB54" s="32">
        <f>IF($D$5=0,0,$D$5+LOG([1]!alfa($Z54,$J$5,$L$5:$S$5,COUNT($L$5:$S$5)))+AB$43*LOG([1]!alfa($Z54,$J$6,$L$6:$S$6,COUNT($L$6:$S$6))))</f>
        <v>12.933135531730191</v>
      </c>
      <c r="AC54" s="32">
        <f>IF($D$6=0,0,$D$6+LOG([1]!alfa($Z54,$J$5,$L$5:$S$5,COUNT($L$5:$S$5)))+AC$43*LOG([1]!alfa($Z54,$J$6,$L$6:$S$6,COUNT($L$6:$S$6))))</f>
        <v>0</v>
      </c>
      <c r="AD54" s="32">
        <f>IF($D$7=0,0,$D$7+LOG([1]!alfa($Z54,$J$5,$L$5:$S$5,COUNT($L$5:$S$5)))+AD$43*LOG([1]!alfa($Z54,$J$6,$L$6:$S$6,COUNT($L$6:$S$6))))</f>
        <v>0</v>
      </c>
      <c r="AE54" s="32">
        <f>IF($D$8=0,0,$D$8+LOG([1]!alfa($Z54,$J$5,$L$5:$S$5,COUNT($L$5:$S$5)))+AE$43*LOG([1]!alfa($Z54,$J$6,$L$6:$S$6,COUNT($L$6:$S$6))))</f>
        <v>0</v>
      </c>
      <c r="AF54" s="32">
        <f>IF($D$9=0,0,$D$9+LOG([1]!alfa($Z54,$J$5,$L$5:$S$5,COUNT($L$5:$S$5)))+AF$43*LOG([1]!alfa($Z54,$J$6,$L$6:$S$6,COUNT($L$6:$S$6))))</f>
        <v>0</v>
      </c>
    </row>
    <row r="55" spans="1:32" x14ac:dyDescent="0.25">
      <c r="A55" s="1">
        <f>IF(A54+E$10&gt;1,0,A54+E$10)</f>
        <v>-11.799999999999997</v>
      </c>
      <c r="B55" s="20">
        <f t="shared" si="2"/>
        <v>1.5848931924611175E-12</v>
      </c>
      <c r="C55" s="20">
        <f>[1]!alfamlog($A55,C$50,$C$4:$C$9,COUNT($D$4:$D$9))*I$10</f>
        <v>0.99896439411857707</v>
      </c>
      <c r="D55" s="20">
        <f>[1]!alfamlog($A55,D$50,$C$4:$C$9,COUNT($D$4:$D$9))*J$10</f>
        <v>1.0356058097766073E-3</v>
      </c>
      <c r="E55" s="20">
        <f>[1]!alfamlog($A55,E$50,$C$4:$C$9,COUNT($D$4:$D$9))*K$10</f>
        <v>7.1646416834646323E-11</v>
      </c>
      <c r="F55" s="20">
        <f>[1]!alfamlog($A55,F$50,$C$4:$C$9,COUNT($D$4:$D$9))*L$10</f>
        <v>0</v>
      </c>
      <c r="G55" s="20">
        <f>[1]!alfamlog($A55,G$50,$C$4:$C$9,COUNT($D$4:$D$9))*M$10</f>
        <v>0</v>
      </c>
      <c r="H55" s="20">
        <f>[1]!alfamlog($A55,H$50,$C$4:$C$9,COUNT($D$4:$D$9))*N$10</f>
        <v>0</v>
      </c>
      <c r="I55" s="20">
        <f>[1]!alfamlog($A55,I$50,$C$4:$C$9,COUNT($D$4:$D$9))*O$10</f>
        <v>0</v>
      </c>
      <c r="K55" s="37">
        <f>(10^L55-B55)/L$48</f>
        <v>1.0356059530694391E-3</v>
      </c>
      <c r="L55" s="22">
        <f t="shared" si="3"/>
        <v>-4.9848053952703699</v>
      </c>
      <c r="M55" s="22">
        <f t="shared" si="4"/>
        <v>-4.6837754328386376</v>
      </c>
      <c r="N55" s="22">
        <f t="shared" si="5"/>
        <v>-4.2858354441059499</v>
      </c>
      <c r="O55" s="22">
        <f t="shared" si="6"/>
        <v>-3.9848054550884191</v>
      </c>
      <c r="P55" s="22">
        <f t="shared" si="7"/>
        <v>2.0004499910666627</v>
      </c>
      <c r="Q55" s="22">
        <f t="shared" si="8"/>
        <v>2.00090044880297</v>
      </c>
      <c r="R55" s="22">
        <f t="shared" si="9"/>
        <v>2.0022546321501062</v>
      </c>
      <c r="S55" s="22">
        <f t="shared" si="10"/>
        <v>2.0045210302232466</v>
      </c>
      <c r="T55" s="22"/>
      <c r="U55" s="22"/>
      <c r="V55" s="22"/>
      <c r="Z55">
        <f>Z54+X$7</f>
        <v>2.0000000000000009</v>
      </c>
      <c r="AA55" s="32">
        <f>IF($D$4=0,0,$D$4+LOG([1]!alfa($Z55,$J$5,$L$5:$S$5,COUNT($L$5:$S$5)))+AA$43*LOG([1]!alfa($Z55,$J$6,$L$6:$S$6,COUNT($L$6:$S$6))))</f>
        <v>8.6009196818206739</v>
      </c>
      <c r="AB55" s="32">
        <f>IF($D$5=0,0,$D$5+LOG([1]!alfa($Z55,$J$5,$L$5:$S$5,COUNT($L$5:$S$5)))+AB$43*LOG([1]!alfa($Z55,$J$6,$L$6:$S$6,COUNT($L$6:$S$6))))</f>
        <v>13.021839363684778</v>
      </c>
      <c r="AC55" s="32">
        <f>IF($D$6=0,0,$D$6+LOG([1]!alfa($Z55,$J$5,$L$5:$S$5,COUNT($L$5:$S$5)))+AC$43*LOG([1]!alfa($Z55,$J$6,$L$6:$S$6,COUNT($L$6:$S$6))))</f>
        <v>0</v>
      </c>
      <c r="AD55" s="32">
        <f>IF($D$7=0,0,$D$7+LOG([1]!alfa($Z55,$J$5,$L$5:$S$5,COUNT($L$5:$S$5)))+AD$43*LOG([1]!alfa($Z55,$J$6,$L$6:$S$6,COUNT($L$6:$S$6))))</f>
        <v>0</v>
      </c>
      <c r="AE55" s="32">
        <f>IF($D$8=0,0,$D$8+LOG([1]!alfa($Z55,$J$5,$L$5:$S$5,COUNT($L$5:$S$5)))+AE$43*LOG([1]!alfa($Z55,$J$6,$L$6:$S$6,COUNT($L$6:$S$6))))</f>
        <v>0</v>
      </c>
      <c r="AF55" s="32">
        <f>IF($D$9=0,0,$D$9+LOG([1]!alfa($Z55,$J$5,$L$5:$S$5,COUNT($L$5:$S$5)))+AF$43*LOG([1]!alfa($Z55,$J$6,$L$6:$S$6,COUNT($L$6:$S$6))))</f>
        <v>0</v>
      </c>
    </row>
    <row r="56" spans="1:32" x14ac:dyDescent="0.25">
      <c r="A56" s="1">
        <f>IF(A55+E$10&gt;1,0,A55+E$10)</f>
        <v>-11.749999999999996</v>
      </c>
      <c r="B56" s="20">
        <f t="shared" si="2"/>
        <v>1.7782794100389327E-12</v>
      </c>
      <c r="C56" s="20">
        <f>[1]!alfamlog($A56,C$50,$C$4:$C$9,COUNT($D$4:$D$9))*I$10</f>
        <v>0.99883817789122287</v>
      </c>
      <c r="D56" s="20">
        <f>[1]!alfamlog($A56,D$50,$C$4:$C$9,COUNT($D$4:$D$9))*J$10</f>
        <v>1.1618220185909555E-3</v>
      </c>
      <c r="E56" s="20">
        <f>[1]!alfamlog($A56,E$50,$C$4:$C$9,COUNT($D$4:$D$9))*K$10</f>
        <v>9.0186098627660497E-11</v>
      </c>
      <c r="F56" s="20">
        <f>[1]!alfamlog($A56,F$50,$C$4:$C$9,COUNT($D$4:$D$9))*L$10</f>
        <v>0</v>
      </c>
      <c r="G56" s="20">
        <f>[1]!alfamlog($A56,G$50,$C$4:$C$9,COUNT($D$4:$D$9))*M$10</f>
        <v>0</v>
      </c>
      <c r="H56" s="20">
        <f>[1]!alfamlog($A56,H$50,$C$4:$C$9,COUNT($D$4:$D$9))*N$10</f>
        <v>0</v>
      </c>
      <c r="I56" s="20">
        <f>[1]!alfamlog($A56,I$50,$C$4:$C$9,COUNT($D$4:$D$9))*O$10</f>
        <v>0</v>
      </c>
      <c r="K56" s="37">
        <f>(10^L56-B56)/L$48</f>
        <v>1.1618221989631509E-3</v>
      </c>
      <c r="L56" s="22">
        <f t="shared" si="3"/>
        <v>-4.9348602632330829</v>
      </c>
      <c r="M56" s="22">
        <f t="shared" si="4"/>
        <v>-4.633830300805549</v>
      </c>
      <c r="N56" s="22">
        <f t="shared" si="5"/>
        <v>-4.235890312075381</v>
      </c>
      <c r="O56" s="22">
        <f t="shared" si="6"/>
        <v>-3.93486032305869</v>
      </c>
      <c r="P56" s="22">
        <f t="shared" si="7"/>
        <v>2.0005048663865481</v>
      </c>
      <c r="Q56" s="22">
        <f t="shared" si="8"/>
        <v>2.0010103202848954</v>
      </c>
      <c r="R56" s="22">
        <f t="shared" si="9"/>
        <v>2.0025302212313529</v>
      </c>
      <c r="S56" s="22">
        <f t="shared" si="10"/>
        <v>2.0050752700078438</v>
      </c>
      <c r="T56" s="22"/>
      <c r="U56" s="22"/>
      <c r="V56" s="22"/>
      <c r="Z56">
        <f>Z55+X$7</f>
        <v>2.100000000000001</v>
      </c>
      <c r="AA56" s="32">
        <f>IF($D$4=0,0,$D$4+LOG([1]!alfa($Z56,$J$5,$L$5:$S$5,COUNT($L$5:$S$5)))+AA$43*LOG([1]!alfa($Z56,$J$6,$L$6:$S$6,COUNT($L$6:$S$6))))</f>
        <v>8.639004065623725</v>
      </c>
      <c r="AB56" s="32">
        <f>IF($D$5=0,0,$D$5+LOG([1]!alfa($Z56,$J$5,$L$5:$S$5,COUNT($L$5:$S$5)))+AB$43*LOG([1]!alfa($Z56,$J$6,$L$6:$S$6,COUNT($L$6:$S$6))))</f>
        <v>13.098008131302127</v>
      </c>
      <c r="AC56" s="32">
        <f>IF($D$6=0,0,$D$6+LOG([1]!alfa($Z56,$J$5,$L$5:$S$5,COUNT($L$5:$S$5)))+AC$43*LOG([1]!alfa($Z56,$J$6,$L$6:$S$6,COUNT($L$6:$S$6))))</f>
        <v>0</v>
      </c>
      <c r="AD56" s="32">
        <f>IF($D$7=0,0,$D$7+LOG([1]!alfa($Z56,$J$5,$L$5:$S$5,COUNT($L$5:$S$5)))+AD$43*LOG([1]!alfa($Z56,$J$6,$L$6:$S$6,COUNT($L$6:$S$6))))</f>
        <v>0</v>
      </c>
      <c r="AE56" s="32">
        <f>IF($D$8=0,0,$D$8+LOG([1]!alfa($Z56,$J$5,$L$5:$S$5,COUNT($L$5:$S$5)))+AE$43*LOG([1]!alfa($Z56,$J$6,$L$6:$S$6,COUNT($L$6:$S$6))))</f>
        <v>0</v>
      </c>
      <c r="AF56" s="32">
        <f>IF($D$9=0,0,$D$9+LOG([1]!alfa($Z56,$J$5,$L$5:$S$5,COUNT($L$5:$S$5)))+AF$43*LOG([1]!alfa($Z56,$J$6,$L$6:$S$6,COUNT($L$6:$S$6))))</f>
        <v>0</v>
      </c>
    </row>
    <row r="57" spans="1:32" x14ac:dyDescent="0.25">
      <c r="A57" s="1">
        <f>IF(A56+E$10&gt;1,0,A56+E$10)</f>
        <v>-11.699999999999996</v>
      </c>
      <c r="B57" s="20">
        <f t="shared" si="2"/>
        <v>1.9952623149688973E-12</v>
      </c>
      <c r="C57" s="20">
        <f>[1]!alfamlog($A57,C$50,$C$4:$C$9,COUNT($D$4:$D$9))*I$10</f>
        <v>0.99869659891601459</v>
      </c>
      <c r="D57" s="20">
        <f>[1]!alfamlog($A57,D$50,$C$4:$C$9,COUNT($D$4:$D$9))*J$10</f>
        <v>1.3034009704637815E-3</v>
      </c>
      <c r="E57" s="20">
        <f>[1]!alfamlog($A57,E$50,$C$4:$C$9,COUNT($D$4:$D$9))*K$10</f>
        <v>1.1352147812246651E-10</v>
      </c>
      <c r="F57" s="20">
        <f>[1]!alfamlog($A57,F$50,$C$4:$C$9,COUNT($D$4:$D$9))*L$10</f>
        <v>0</v>
      </c>
      <c r="G57" s="20">
        <f>[1]!alfamlog($A57,G$50,$C$4:$C$9,COUNT($D$4:$D$9))*M$10</f>
        <v>0</v>
      </c>
      <c r="H57" s="20">
        <f>[1]!alfamlog($A57,H$50,$C$4:$C$9,COUNT($D$4:$D$9))*N$10</f>
        <v>0</v>
      </c>
      <c r="I57" s="20">
        <f>[1]!alfamlog($A57,I$50,$C$4:$C$9,COUNT($D$4:$D$9))*O$10</f>
        <v>0</v>
      </c>
      <c r="K57" s="37">
        <f>(10^L57-B57)/L$48</f>
        <v>1.3034011975067341E-3</v>
      </c>
      <c r="L57" s="22">
        <f t="shared" si="3"/>
        <v>-4.8849218178475668</v>
      </c>
      <c r="M57" s="22">
        <f t="shared" si="4"/>
        <v>-4.5838918554247439</v>
      </c>
      <c r="N57" s="22">
        <f t="shared" si="5"/>
        <v>-4.185951866697402</v>
      </c>
      <c r="O57" s="22">
        <f t="shared" si="6"/>
        <v>-3.8849218776816534</v>
      </c>
      <c r="P57" s="22">
        <f t="shared" si="7"/>
        <v>2.0005664292570211</v>
      </c>
      <c r="Q57" s="22">
        <f t="shared" si="8"/>
        <v>2.0011335981583076</v>
      </c>
      <c r="R57" s="22">
        <f t="shared" si="9"/>
        <v>2.0028395626320838</v>
      </c>
      <c r="S57" s="22">
        <f t="shared" si="10"/>
        <v>2.0056978134441019</v>
      </c>
      <c r="T57" s="22"/>
      <c r="U57" s="22"/>
      <c r="V57" s="22"/>
      <c r="Z57">
        <f>Z56+X$7</f>
        <v>2.2000000000000011</v>
      </c>
      <c r="AA57" s="32">
        <f>IF($D$4=0,0,$D$4+LOG([1]!alfa($Z57,$J$5,$L$5:$S$5,COUNT($L$5:$S$5)))+AA$43*LOG([1]!alfa($Z57,$J$6,$L$6:$S$6,COUNT($L$6:$S$6))))</f>
        <v>8.6713642898631775</v>
      </c>
      <c r="AB57" s="32">
        <f>IF($D$5=0,0,$D$5+LOG([1]!alfa($Z57,$J$5,$L$5:$S$5,COUNT($L$5:$S$5)))+AB$43*LOG([1]!alfa($Z57,$J$6,$L$6:$S$6,COUNT($L$6:$S$6))))</f>
        <v>13.162728579795187</v>
      </c>
      <c r="AC57" s="32">
        <f>IF($D$6=0,0,$D$6+LOG([1]!alfa($Z57,$J$5,$L$5:$S$5,COUNT($L$5:$S$5)))+AC$43*LOG([1]!alfa($Z57,$J$6,$L$6:$S$6,COUNT($L$6:$S$6))))</f>
        <v>0</v>
      </c>
      <c r="AD57" s="32">
        <f>IF($D$7=0,0,$D$7+LOG([1]!alfa($Z57,$J$5,$L$5:$S$5,COUNT($L$5:$S$5)))+AD$43*LOG([1]!alfa($Z57,$J$6,$L$6:$S$6,COUNT($L$6:$S$6))))</f>
        <v>0</v>
      </c>
      <c r="AE57" s="32">
        <f>IF($D$8=0,0,$D$8+LOG([1]!alfa($Z57,$J$5,$L$5:$S$5,COUNT($L$5:$S$5)))+AE$43*LOG([1]!alfa($Z57,$J$6,$L$6:$S$6,COUNT($L$6:$S$6))))</f>
        <v>0</v>
      </c>
      <c r="AF57" s="32">
        <f>IF($D$9=0,0,$D$9+LOG([1]!alfa($Z57,$J$5,$L$5:$S$5,COUNT($L$5:$S$5)))+AF$43*LOG([1]!alfa($Z57,$J$6,$L$6:$S$6,COUNT($L$6:$S$6))))</f>
        <v>0</v>
      </c>
    </row>
    <row r="58" spans="1:32" x14ac:dyDescent="0.25">
      <c r="A58" s="1">
        <f>IF(A57+E$10&gt;1,0,A57+E$10)</f>
        <v>-11.649999999999995</v>
      </c>
      <c r="B58" s="20">
        <f t="shared" si="2"/>
        <v>2.2387211385683581E-12</v>
      </c>
      <c r="C58" s="20">
        <f>[1]!alfamlog($A58,C$50,$C$4:$C$9,COUNT($D$4:$D$9))*I$10</f>
        <v>0.99853779246289565</v>
      </c>
      <c r="D58" s="20">
        <f>[1]!alfamlog($A58,D$50,$C$4:$C$9,COUNT($D$4:$D$9))*J$10</f>
        <v>1.4622073942120112E-3</v>
      </c>
      <c r="E58" s="20">
        <f>[1]!alfamlog($A58,E$50,$C$4:$C$9,COUNT($D$4:$D$9))*K$10</f>
        <v>1.4289234813649025E-10</v>
      </c>
      <c r="F58" s="20">
        <f>[1]!alfamlog($A58,F$50,$C$4:$C$9,COUNT($D$4:$D$9))*L$10</f>
        <v>0</v>
      </c>
      <c r="G58" s="20">
        <f>[1]!alfamlog($A58,G$50,$C$4:$C$9,COUNT($D$4:$D$9))*M$10</f>
        <v>0</v>
      </c>
      <c r="H58" s="20">
        <f>[1]!alfamlog($A58,H$50,$C$4:$C$9,COUNT($D$4:$D$9))*N$10</f>
        <v>0</v>
      </c>
      <c r="I58" s="20">
        <f>[1]!alfamlog($A58,I$50,$C$4:$C$9,COUNT($D$4:$D$9))*O$10</f>
        <v>0</v>
      </c>
      <c r="K58" s="37">
        <f>(10^L58-B58)/L$48</f>
        <v>1.4622076799967047E-3</v>
      </c>
      <c r="L58" s="22">
        <f t="shared" si="3"/>
        <v>-4.8349908728749798</v>
      </c>
      <c r="M58" s="22">
        <f t="shared" si="4"/>
        <v>-4.5339609104574423</v>
      </c>
      <c r="N58" s="22">
        <f t="shared" si="5"/>
        <v>-4.1360209217332731</v>
      </c>
      <c r="O58" s="22">
        <f t="shared" si="6"/>
        <v>-3.8349909327185809</v>
      </c>
      <c r="P58" s="22">
        <f t="shared" si="7"/>
        <v>2.0006354935492001</v>
      </c>
      <c r="Q58" s="22">
        <f t="shared" si="8"/>
        <v>2.0012719182674696</v>
      </c>
      <c r="R58" s="22">
        <f t="shared" si="9"/>
        <v>2.003186807414413</v>
      </c>
      <c r="S58" s="22">
        <f t="shared" si="10"/>
        <v>2.0063971721575542</v>
      </c>
      <c r="T58" s="22"/>
      <c r="U58" s="22"/>
      <c r="V58" s="22"/>
      <c r="Z58">
        <f>Z57+X$7</f>
        <v>2.3000000000000012</v>
      </c>
      <c r="AA58" s="32">
        <f>IF($D$4=0,0,$D$4+LOG([1]!alfa($Z58,$J$5,$L$5:$S$5,COUNT($L$5:$S$5)))+AA$43*LOG([1]!alfa($Z58,$J$6,$L$6:$S$6,COUNT($L$6:$S$6))))</f>
        <v>8.6985920575099236</v>
      </c>
      <c r="AB58" s="32">
        <f>IF($D$5=0,0,$D$5+LOG([1]!alfa($Z58,$J$5,$L$5:$S$5,COUNT($L$5:$S$5)))+AB$43*LOG([1]!alfa($Z58,$J$6,$L$6:$S$6,COUNT($L$6:$S$6))))</f>
        <v>13.2171841151065</v>
      </c>
      <c r="AC58" s="32">
        <f>IF($D$6=0,0,$D$6+LOG([1]!alfa($Z58,$J$5,$L$5:$S$5,COUNT($L$5:$S$5)))+AC$43*LOG([1]!alfa($Z58,$J$6,$L$6:$S$6,COUNT($L$6:$S$6))))</f>
        <v>0</v>
      </c>
      <c r="AD58" s="32">
        <f>IF($D$7=0,0,$D$7+LOG([1]!alfa($Z58,$J$5,$L$5:$S$5,COUNT($L$5:$S$5)))+AD$43*LOG([1]!alfa($Z58,$J$6,$L$6:$S$6,COUNT($L$6:$S$6))))</f>
        <v>0</v>
      </c>
      <c r="AE58" s="32">
        <f>IF($D$8=0,0,$D$8+LOG([1]!alfa($Z58,$J$5,$L$5:$S$5,COUNT($L$5:$S$5)))+AE$43*LOG([1]!alfa($Z58,$J$6,$L$6:$S$6,COUNT($L$6:$S$6))))</f>
        <v>0</v>
      </c>
      <c r="AF58" s="32">
        <f>IF($D$9=0,0,$D$9+LOG([1]!alfa($Z58,$J$5,$L$5:$S$5,COUNT($L$5:$S$5)))+AF$43*LOG([1]!alfa($Z58,$J$6,$L$6:$S$6,COUNT($L$6:$S$6))))</f>
        <v>0</v>
      </c>
    </row>
    <row r="59" spans="1:32" x14ac:dyDescent="0.25">
      <c r="A59" s="1">
        <f>IF(A58+E$10&gt;1,0,A58+E$10)</f>
        <v>-11.599999999999994</v>
      </c>
      <c r="B59" s="20">
        <f t="shared" si="2"/>
        <v>2.5118864315096086E-12</v>
      </c>
      <c r="C59" s="20">
        <f>[1]!alfamlog($A59,C$50,$C$4:$C$9,COUNT($D$4:$D$9))*I$10</f>
        <v>0.99835966880164762</v>
      </c>
      <c r="D59" s="20">
        <f>[1]!alfamlog($A59,D$50,$C$4:$C$9,COUNT($D$4:$D$9))*J$10</f>
        <v>1.6403310184936637E-3</v>
      </c>
      <c r="E59" s="20">
        <f>[1]!alfamlog($A59,E$50,$C$4:$C$9,COUNT($D$4:$D$9))*K$10</f>
        <v>1.7985871848873515E-10</v>
      </c>
      <c r="F59" s="20">
        <f>[1]!alfamlog($A59,F$50,$C$4:$C$9,COUNT($D$4:$D$9))*L$10</f>
        <v>0</v>
      </c>
      <c r="G59" s="20">
        <f>[1]!alfamlog($A59,G$50,$C$4:$C$9,COUNT($D$4:$D$9))*M$10</f>
        <v>0</v>
      </c>
      <c r="H59" s="20">
        <f>[1]!alfamlog($A59,H$50,$C$4:$C$9,COUNT($D$4:$D$9))*N$10</f>
        <v>0</v>
      </c>
      <c r="I59" s="20">
        <f>[1]!alfamlog($A59,I$50,$C$4:$C$9,COUNT($D$4:$D$9))*O$10</f>
        <v>0</v>
      </c>
      <c r="K59" s="37">
        <f>(10^L59-B59)/L$48</f>
        <v>1.6403313782110962E-3</v>
      </c>
      <c r="L59" s="22">
        <f t="shared" si="3"/>
        <v>-4.7850683408190955</v>
      </c>
      <c r="M59" s="22">
        <f t="shared" si="4"/>
        <v>-4.4840383784074893</v>
      </c>
      <c r="N59" s="22">
        <f t="shared" si="5"/>
        <v>-4.0860983896868781</v>
      </c>
      <c r="O59" s="22">
        <f t="shared" si="6"/>
        <v>-3.7850684006733721</v>
      </c>
      <c r="P59" s="22">
        <f t="shared" si="7"/>
        <v>2.0007129718903078</v>
      </c>
      <c r="Q59" s="22">
        <f t="shared" si="8"/>
        <v>2.0014271160667119</v>
      </c>
      <c r="R59" s="22">
        <f t="shared" si="9"/>
        <v>2.0035766216834787</v>
      </c>
      <c r="S59" s="22">
        <f t="shared" si="10"/>
        <v>2.0071829431996884</v>
      </c>
      <c r="T59" s="22"/>
      <c r="U59" s="22"/>
      <c r="V59" s="22"/>
      <c r="Z59">
        <f>Z58+X$7</f>
        <v>2.4000000000000012</v>
      </c>
      <c r="AA59" s="32">
        <f>IF($D$4=0,0,$D$4+LOG([1]!alfa($Z59,$J$5,$L$5:$S$5,COUNT($L$5:$S$5)))+AA$43*LOG([1]!alfa($Z59,$J$6,$L$6:$S$6,COUNT($L$6:$S$6))))</f>
        <v>8.7212975479842605</v>
      </c>
      <c r="AB59" s="32">
        <f>IF($D$5=0,0,$D$5+LOG([1]!alfa($Z59,$J$5,$L$5:$S$5,COUNT($L$5:$S$5)))+AB$43*LOG([1]!alfa($Z59,$J$6,$L$6:$S$6,COUNT($L$6:$S$6))))</f>
        <v>13.262595096077613</v>
      </c>
      <c r="AC59" s="32">
        <f>IF($D$6=0,0,$D$6+LOG([1]!alfa($Z59,$J$5,$L$5:$S$5,COUNT($L$5:$S$5)))+AC$43*LOG([1]!alfa($Z59,$J$6,$L$6:$S$6,COUNT($L$6:$S$6))))</f>
        <v>0</v>
      </c>
      <c r="AD59" s="32">
        <f>IF($D$7=0,0,$D$7+LOG([1]!alfa($Z59,$J$5,$L$5:$S$5,COUNT($L$5:$S$5)))+AD$43*LOG([1]!alfa($Z59,$J$6,$L$6:$S$6,COUNT($L$6:$S$6))))</f>
        <v>0</v>
      </c>
      <c r="AE59" s="32">
        <f>IF($D$8=0,0,$D$8+LOG([1]!alfa($Z59,$J$5,$L$5:$S$5,COUNT($L$5:$S$5)))+AE$43*LOG([1]!alfa($Z59,$J$6,$L$6:$S$6,COUNT($L$6:$S$6))))</f>
        <v>0</v>
      </c>
      <c r="AF59" s="32">
        <f>IF($D$9=0,0,$D$9+LOG([1]!alfa($Z59,$J$5,$L$5:$S$5,COUNT($L$5:$S$5)))+AF$43*LOG([1]!alfa($Z59,$J$6,$L$6:$S$6,COUNT($L$6:$S$6))))</f>
        <v>0</v>
      </c>
    </row>
    <row r="60" spans="1:32" x14ac:dyDescent="0.25">
      <c r="A60" s="1">
        <f>IF(A59+E$10&gt;1,0,A59+E$10)</f>
        <v>-11.549999999999994</v>
      </c>
      <c r="B60" s="20">
        <f t="shared" si="2"/>
        <v>2.8183829312644844E-12</v>
      </c>
      <c r="C60" s="20">
        <f>[1]!alfamlog($A60,C$50,$C$4:$C$9,COUNT($D$4:$D$9))*I$10</f>
        <v>0.99815988639968622</v>
      </c>
      <c r="D60" s="20">
        <f>[1]!alfamlog($A60,D$50,$C$4:$C$9,COUNT($D$4:$D$9))*J$10</f>
        <v>1.8401133739302949E-3</v>
      </c>
      <c r="E60" s="20">
        <f>[1]!alfamlog($A60,E$50,$C$4:$C$9,COUNT($D$4:$D$9))*K$10</f>
        <v>2.2638340044168552E-10</v>
      </c>
      <c r="F60" s="20">
        <f>[1]!alfamlog($A60,F$50,$C$4:$C$9,COUNT($D$4:$D$9))*L$10</f>
        <v>0</v>
      </c>
      <c r="G60" s="20">
        <f>[1]!alfamlog($A60,G$50,$C$4:$C$9,COUNT($D$4:$D$9))*M$10</f>
        <v>0</v>
      </c>
      <c r="H60" s="20">
        <f>[1]!alfamlog($A60,H$50,$C$4:$C$9,COUNT($D$4:$D$9))*N$10</f>
        <v>0</v>
      </c>
      <c r="I60" s="20">
        <f>[1]!alfamlog($A60,I$50,$C$4:$C$9,COUNT($D$4:$D$9))*O$10</f>
        <v>0</v>
      </c>
      <c r="K60" s="37">
        <f>(10^L60-B60)/L$48</f>
        <v>1.8401138266970945E-3</v>
      </c>
      <c r="L60" s="22">
        <f t="shared" si="3"/>
        <v>-4.7351552448324856</v>
      </c>
      <c r="M60" s="22">
        <f t="shared" si="4"/>
        <v>-4.4341252824275346</v>
      </c>
      <c r="N60" s="22">
        <f t="shared" si="5"/>
        <v>-4.0361852937109157</v>
      </c>
      <c r="O60" s="22">
        <f t="shared" si="6"/>
        <v>-3.7351553046987416</v>
      </c>
      <c r="P60" s="22">
        <f t="shared" si="7"/>
        <v>2.0007998875715227</v>
      </c>
      <c r="Q60" s="22">
        <f t="shared" si="8"/>
        <v>2.0016012509793328</v>
      </c>
      <c r="R60" s="22">
        <f t="shared" si="9"/>
        <v>2.004014251676435</v>
      </c>
      <c r="S60" s="22">
        <f t="shared" si="10"/>
        <v>2.0080659540155184</v>
      </c>
      <c r="T60" s="22"/>
      <c r="U60" s="22"/>
      <c r="V60" s="22"/>
      <c r="Z60">
        <f>Z59+X$7</f>
        <v>2.5000000000000013</v>
      </c>
      <c r="AA60" s="32">
        <f>IF($D$4=0,0,$D$4+LOG([1]!alfa($Z60,$J$5,$L$5:$S$5,COUNT($L$5:$S$5)))+AA$43*LOG([1]!alfa($Z60,$J$6,$L$6:$S$6,COUNT($L$6:$S$6))))</f>
        <v>8.7400817600299856</v>
      </c>
      <c r="AB60" s="32">
        <f>IF($D$5=0,0,$D$5+LOG([1]!alfa($Z60,$J$5,$L$5:$S$5,COUNT($L$5:$S$5)))+AB$43*LOG([1]!alfa($Z60,$J$6,$L$6:$S$6,COUNT($L$6:$S$6))))</f>
        <v>13.300163520197307</v>
      </c>
      <c r="AC60" s="32">
        <f>IF($D$6=0,0,$D$6+LOG([1]!alfa($Z60,$J$5,$L$5:$S$5,COUNT($L$5:$S$5)))+AC$43*LOG([1]!alfa($Z60,$J$6,$L$6:$S$6,COUNT($L$6:$S$6))))</f>
        <v>0</v>
      </c>
      <c r="AD60" s="32">
        <f>IF($D$7=0,0,$D$7+LOG([1]!alfa($Z60,$J$5,$L$5:$S$5,COUNT($L$5:$S$5)))+AD$43*LOG([1]!alfa($Z60,$J$6,$L$6:$S$6,COUNT($L$6:$S$6))))</f>
        <v>0</v>
      </c>
      <c r="AE60" s="32">
        <f>IF($D$8=0,0,$D$8+LOG([1]!alfa($Z60,$J$5,$L$5:$S$5,COUNT($L$5:$S$5)))+AE$43*LOG([1]!alfa($Z60,$J$6,$L$6:$S$6,COUNT($L$6:$S$6))))</f>
        <v>0</v>
      </c>
      <c r="AF60" s="32">
        <f>IF($D$9=0,0,$D$9+LOG([1]!alfa($Z60,$J$5,$L$5:$S$5,COUNT($L$5:$S$5)))+AF$43*LOG([1]!alfa($Z60,$J$6,$L$6:$S$6,COUNT($L$6:$S$6))))</f>
        <v>0</v>
      </c>
    </row>
    <row r="61" spans="1:32" x14ac:dyDescent="0.25">
      <c r="A61" s="1">
        <f>IF(A60+E$10&gt;1,0,A60+E$10)</f>
        <v>-11.499999999999993</v>
      </c>
      <c r="B61" s="20">
        <f t="shared" si="2"/>
        <v>3.1622776601684238E-12</v>
      </c>
      <c r="C61" s="20">
        <f>[1]!alfamlog($A61,C$50,$C$4:$C$9,COUNT($D$4:$D$9))*I$10</f>
        <v>0.99793582201688347</v>
      </c>
      <c r="D61" s="20">
        <f>[1]!alfamlog($A61,D$50,$C$4:$C$9,COUNT($D$4:$D$9))*J$10</f>
        <v>2.0641776981806786E-3</v>
      </c>
      <c r="E61" s="20">
        <f>[1]!alfamlog($A61,E$50,$C$4:$C$9,COUNT($D$4:$D$9))*K$10</f>
        <v>2.8493583959346232E-10</v>
      </c>
      <c r="F61" s="20">
        <f>[1]!alfamlog($A61,F$50,$C$4:$C$9,COUNT($D$4:$D$9))*L$10</f>
        <v>0</v>
      </c>
      <c r="G61" s="20">
        <f>[1]!alfamlog($A61,G$50,$C$4:$C$9,COUNT($D$4:$D$9))*M$10</f>
        <v>0</v>
      </c>
      <c r="H61" s="20">
        <f>[1]!alfamlog($A61,H$50,$C$4:$C$9,COUNT($D$4:$D$9))*N$10</f>
        <v>0</v>
      </c>
      <c r="I61" s="20">
        <f>[1]!alfamlog($A61,I$50,$C$4:$C$9,COUNT($D$4:$D$9))*O$10</f>
        <v>0</v>
      </c>
      <c r="K61" s="37">
        <f>(10^L61-B61)/L$48</f>
        <v>2.0641782680523584E-3</v>
      </c>
      <c r="L61" s="22">
        <f t="shared" si="3"/>
        <v>-4.6852527320388626</v>
      </c>
      <c r="M61" s="22">
        <f t="shared" si="4"/>
        <v>-4.3842227696413785</v>
      </c>
      <c r="N61" s="22">
        <f t="shared" si="5"/>
        <v>-3.9862827809292396</v>
      </c>
      <c r="O61" s="22">
        <f t="shared" si="6"/>
        <v>-3.6852527919185585</v>
      </c>
      <c r="P61" s="22">
        <f t="shared" si="7"/>
        <v>2.0008973878721936</v>
      </c>
      <c r="Q61" s="22">
        <f t="shared" si="8"/>
        <v>2.0017966337298798</v>
      </c>
      <c r="R61" s="22">
        <f t="shared" si="9"/>
        <v>2.0045055973887225</v>
      </c>
      <c r="S61" s="22">
        <f t="shared" si="10"/>
        <v>2.009058428510583</v>
      </c>
      <c r="T61" s="22"/>
      <c r="U61" s="22"/>
      <c r="V61" s="22"/>
      <c r="Z61">
        <f>Z60+X$7</f>
        <v>2.6000000000000014</v>
      </c>
      <c r="AA61" s="32">
        <f>IF($D$4=0,0,$D$4+LOG([1]!alfa($Z61,$J$5,$L$5:$S$5,COUNT($L$5:$S$5)))+AA$43*LOG([1]!alfa($Z61,$J$6,$L$6:$S$6,COUNT($L$6:$S$6))))</f>
        <v>8.7555142269608535</v>
      </c>
      <c r="AB61" s="32">
        <f>IF($D$5=0,0,$D$5+LOG([1]!alfa($Z61,$J$5,$L$5:$S$5,COUNT($L$5:$S$5)))+AB$43*LOG([1]!alfa($Z61,$J$6,$L$6:$S$6,COUNT($L$6:$S$6))))</f>
        <v>13.331028454094604</v>
      </c>
      <c r="AC61" s="32">
        <f>IF($D$6=0,0,$D$6+LOG([1]!alfa($Z61,$J$5,$L$5:$S$5,COUNT($L$5:$S$5)))+AC$43*LOG([1]!alfa($Z61,$J$6,$L$6:$S$6,COUNT($L$6:$S$6))))</f>
        <v>0</v>
      </c>
      <c r="AD61" s="32">
        <f>IF($D$7=0,0,$D$7+LOG([1]!alfa($Z61,$J$5,$L$5:$S$5,COUNT($L$5:$S$5)))+AD$43*LOG([1]!alfa($Z61,$J$6,$L$6:$S$6,COUNT($L$6:$S$6))))</f>
        <v>0</v>
      </c>
      <c r="AE61" s="32">
        <f>IF($D$8=0,0,$D$8+LOG([1]!alfa($Z61,$J$5,$L$5:$S$5,COUNT($L$5:$S$5)))+AE$43*LOG([1]!alfa($Z61,$J$6,$L$6:$S$6,COUNT($L$6:$S$6))))</f>
        <v>0</v>
      </c>
      <c r="AF61" s="32">
        <f>IF($D$9=0,0,$D$9+LOG([1]!alfa($Z61,$J$5,$L$5:$S$5,COUNT($L$5:$S$5)))+AF$43*LOG([1]!alfa($Z61,$J$6,$L$6:$S$6,COUNT($L$6:$S$6))))</f>
        <v>0</v>
      </c>
    </row>
    <row r="62" spans="1:32" x14ac:dyDescent="0.25">
      <c r="A62" s="1">
        <f>IF(A61+E$10&gt;1,0,A61+E$10)</f>
        <v>-11.449999999999992</v>
      </c>
      <c r="B62" s="20">
        <f t="shared" si="2"/>
        <v>3.5481338923358146E-12</v>
      </c>
      <c r="C62" s="20">
        <f>[1]!alfamlog($A62,C$50,$C$4:$C$9,COUNT($D$4:$D$9))*I$10</f>
        <v>0.99768453736155682</v>
      </c>
      <c r="D62" s="20">
        <f>[1]!alfamlog($A62,D$50,$C$4:$C$9,COUNT($D$4:$D$9))*J$10</f>
        <v>2.3154622798205612E-3</v>
      </c>
      <c r="E62" s="20">
        <f>[1]!alfamlog($A62,E$50,$C$4:$C$9,COUNT($D$4:$D$9))*K$10</f>
        <v>3.5862264368235737E-10</v>
      </c>
      <c r="F62" s="20">
        <f>[1]!alfamlog($A62,F$50,$C$4:$C$9,COUNT($D$4:$D$9))*L$10</f>
        <v>0</v>
      </c>
      <c r="G62" s="20">
        <f>[1]!alfamlog($A62,G$50,$C$4:$C$9,COUNT($D$4:$D$9))*M$10</f>
        <v>0</v>
      </c>
      <c r="H62" s="20">
        <f>[1]!alfamlog($A62,H$50,$C$4:$C$9,COUNT($D$4:$D$9))*N$10</f>
        <v>0</v>
      </c>
      <c r="I62" s="20">
        <f>[1]!alfamlog($A62,I$50,$C$4:$C$9,COUNT($D$4:$D$9))*O$10</f>
        <v>0</v>
      </c>
      <c r="K62" s="37">
        <f>(10^L62-B62)/L$48</f>
        <v>2.3154629970658465E-3</v>
      </c>
      <c r="L62" s="22">
        <f t="shared" si="3"/>
        <v>-4.6353620884349658</v>
      </c>
      <c r="M62" s="22">
        <f t="shared" si="4"/>
        <v>-4.3343321260458589</v>
      </c>
      <c r="N62" s="22">
        <f t="shared" si="5"/>
        <v>-3.9363921373387467</v>
      </c>
      <c r="O62" s="22">
        <f t="shared" si="6"/>
        <v>-3.6353621483297407</v>
      </c>
      <c r="P62" s="22">
        <f t="shared" si="7"/>
        <v>2.0010067589638352</v>
      </c>
      <c r="Q62" s="22">
        <f t="shared" si="8"/>
        <v>2.002015857013077</v>
      </c>
      <c r="R62" s="22">
        <f t="shared" si="9"/>
        <v>2.005057295939376</v>
      </c>
      <c r="S62" s="22">
        <f t="shared" si="10"/>
        <v>2.0101741777469231</v>
      </c>
      <c r="T62" s="22"/>
      <c r="U62" s="22"/>
      <c r="V62" s="22"/>
      <c r="Z62">
        <f>Z61+X$7</f>
        <v>2.7000000000000015</v>
      </c>
      <c r="AA62" s="32">
        <f>IF($D$4=0,0,$D$4+LOG([1]!alfa($Z62,$J$5,$L$5:$S$5,COUNT($L$5:$S$5)))+AA$43*LOG([1]!alfa($Z62,$J$6,$L$6:$S$6,COUNT($L$6:$S$6))))</f>
        <v>8.7681174954468553</v>
      </c>
      <c r="AB62" s="32">
        <f>IF($D$5=0,0,$D$5+LOG([1]!alfa($Z62,$J$5,$L$5:$S$5,COUNT($L$5:$S$5)))+AB$43*LOG([1]!alfa($Z62,$J$6,$L$6:$S$6,COUNT($L$6:$S$6))))</f>
        <v>13.356234991111373</v>
      </c>
      <c r="AC62" s="32">
        <f>IF($D$6=0,0,$D$6+LOG([1]!alfa($Z62,$J$5,$L$5:$S$5,COUNT($L$5:$S$5)))+AC$43*LOG([1]!alfa($Z62,$J$6,$L$6:$S$6,COUNT($L$6:$S$6))))</f>
        <v>0</v>
      </c>
      <c r="AD62" s="32">
        <f>IF($D$7=0,0,$D$7+LOG([1]!alfa($Z62,$J$5,$L$5:$S$5,COUNT($L$5:$S$5)))+AD$43*LOG([1]!alfa($Z62,$J$6,$L$6:$S$6,COUNT($L$6:$S$6))))</f>
        <v>0</v>
      </c>
      <c r="AE62" s="32">
        <f>IF($D$8=0,0,$D$8+LOG([1]!alfa($Z62,$J$5,$L$5:$S$5,COUNT($L$5:$S$5)))+AE$43*LOG([1]!alfa($Z62,$J$6,$L$6:$S$6,COUNT($L$6:$S$6))))</f>
        <v>0</v>
      </c>
      <c r="AF62" s="32">
        <f>IF($D$9=0,0,$D$9+LOG([1]!alfa($Z62,$J$5,$L$5:$S$5,COUNT($L$5:$S$5)))+AF$43*LOG([1]!alfa($Z62,$J$6,$L$6:$S$6,COUNT($L$6:$S$6))))</f>
        <v>0</v>
      </c>
    </row>
    <row r="63" spans="1:32" x14ac:dyDescent="0.25">
      <c r="A63" s="1">
        <f>IF(A62+E$10&gt;1,0,A62+E$10)</f>
        <v>-11.399999999999991</v>
      </c>
      <c r="B63" s="20">
        <f t="shared" si="2"/>
        <v>3.9810717055350382E-12</v>
      </c>
      <c r="C63" s="20">
        <f>[1]!alfamlog($A63,C$50,$C$4:$C$9,COUNT($D$4:$D$9))*I$10</f>
        <v>0.99740274194161882</v>
      </c>
      <c r="D63" s="20">
        <f>[1]!alfamlog($A63,D$50,$C$4:$C$9,COUNT($D$4:$D$9))*J$10</f>
        <v>2.5972576070297103E-3</v>
      </c>
      <c r="E63" s="20">
        <f>[1]!alfamlog($A63,E$50,$C$4:$C$9,COUNT($D$4:$D$9))*K$10</f>
        <v>4.5135163934935763E-10</v>
      </c>
      <c r="F63" s="20">
        <f>[1]!alfamlog($A63,F$50,$C$4:$C$9,COUNT($D$4:$D$9))*L$10</f>
        <v>0</v>
      </c>
      <c r="G63" s="20">
        <f>[1]!alfamlog($A63,G$50,$C$4:$C$9,COUNT($D$4:$D$9))*M$10</f>
        <v>0</v>
      </c>
      <c r="H63" s="20">
        <f>[1]!alfamlog($A63,H$50,$C$4:$C$9,COUNT($D$4:$D$9))*N$10</f>
        <v>0</v>
      </c>
      <c r="I63" s="20">
        <f>[1]!alfamlog($A63,I$50,$C$4:$C$9,COUNT($D$4:$D$9))*O$10</f>
        <v>0</v>
      </c>
      <c r="K63" s="37">
        <f>(10^L63-B63)/L$48</f>
        <v>2.5972585097329879E-3</v>
      </c>
      <c r="L63" s="22">
        <f t="shared" si="3"/>
        <v>-4.5854847555529412</v>
      </c>
      <c r="M63" s="22">
        <f t="shared" si="4"/>
        <v>-4.284454793173234</v>
      </c>
      <c r="N63" s="22">
        <f t="shared" si="5"/>
        <v>-3.8865148044717621</v>
      </c>
      <c r="O63" s="22">
        <f t="shared" si="6"/>
        <v>-3.5854848154646364</v>
      </c>
      <c r="P63" s="22">
        <f t="shared" si="7"/>
        <v>2.0011294425748809</v>
      </c>
      <c r="Q63" s="22">
        <f t="shared" si="8"/>
        <v>2.0022618299071948</v>
      </c>
      <c r="R63" s="22">
        <f t="shared" si="9"/>
        <v>2.0056768160677039</v>
      </c>
      <c r="S63" s="22">
        <f t="shared" si="10"/>
        <v>2.0114288195069037</v>
      </c>
      <c r="T63" s="22"/>
      <c r="U63" s="22"/>
      <c r="V63" s="22"/>
      <c r="Z63">
        <f>Z62+X$7</f>
        <v>2.8000000000000016</v>
      </c>
      <c r="AA63" s="32">
        <f>IF($D$4=0,0,$D$4+LOG([1]!alfa($Z63,$J$5,$L$5:$S$5,COUNT($L$5:$S$5)))+AA$43*LOG([1]!alfa($Z63,$J$6,$L$6:$S$6,COUNT($L$6:$S$6))))</f>
        <v>8.7783582757185847</v>
      </c>
      <c r="AB63" s="32">
        <f>IF($D$5=0,0,$D$5+LOG([1]!alfa($Z63,$J$5,$L$5:$S$5,COUNT($L$5:$S$5)))+AB$43*LOG([1]!alfa($Z63,$J$6,$L$6:$S$6,COUNT($L$6:$S$6))))</f>
        <v>13.376716551711189</v>
      </c>
      <c r="AC63" s="32">
        <f>IF($D$6=0,0,$D$6+LOG([1]!alfa($Z63,$J$5,$L$5:$S$5,COUNT($L$5:$S$5)))+AC$43*LOG([1]!alfa($Z63,$J$6,$L$6:$S$6,COUNT($L$6:$S$6))))</f>
        <v>0</v>
      </c>
      <c r="AD63" s="32">
        <f>IF($D$7=0,0,$D$7+LOG([1]!alfa($Z63,$J$5,$L$5:$S$5,COUNT($L$5:$S$5)))+AD$43*LOG([1]!alfa($Z63,$J$6,$L$6:$S$6,COUNT($L$6:$S$6))))</f>
        <v>0</v>
      </c>
      <c r="AE63" s="32">
        <f>IF($D$8=0,0,$D$8+LOG([1]!alfa($Z63,$J$5,$L$5:$S$5,COUNT($L$5:$S$5)))+AE$43*LOG([1]!alfa($Z63,$J$6,$L$6:$S$6,COUNT($L$6:$S$6))))</f>
        <v>0</v>
      </c>
      <c r="AF63" s="32">
        <f>IF($D$9=0,0,$D$9+LOG([1]!alfa($Z63,$J$5,$L$5:$S$5,COUNT($L$5:$S$5)))+AF$43*LOG([1]!alfa($Z63,$J$6,$L$6:$S$6,COUNT($L$6:$S$6))))</f>
        <v>0</v>
      </c>
    </row>
    <row r="64" spans="1:32" x14ac:dyDescent="0.25">
      <c r="A64" s="1">
        <f>IF(A63+E$10&gt;1,0,A63+E$10)</f>
        <v>-11.349999999999991</v>
      </c>
      <c r="B64" s="20">
        <f t="shared" si="2"/>
        <v>4.4668359215097187E-12</v>
      </c>
      <c r="C64" s="20">
        <f>[1]!alfamlog($A64,C$50,$C$4:$C$9,COUNT($D$4:$D$9))*I$10</f>
        <v>0.99708675171375782</v>
      </c>
      <c r="D64" s="20">
        <f>[1]!alfamlog($A64,D$50,$C$4:$C$9,COUNT($D$4:$D$9))*J$10</f>
        <v>2.9132477182041276E-3</v>
      </c>
      <c r="E64" s="20">
        <f>[1]!alfamlog($A64,E$50,$C$4:$C$9,COUNT($D$4:$D$9))*K$10</f>
        <v>5.6803802952571113E-10</v>
      </c>
      <c r="F64" s="20">
        <f>[1]!alfamlog($A64,F$50,$C$4:$C$9,COUNT($D$4:$D$9))*L$10</f>
        <v>0</v>
      </c>
      <c r="G64" s="20">
        <f>[1]!alfamlog($A64,G$50,$C$4:$C$9,COUNT($D$4:$D$9))*M$10</f>
        <v>0</v>
      </c>
      <c r="H64" s="20">
        <f>[1]!alfamlog($A64,H$50,$C$4:$C$9,COUNT($D$4:$D$9))*N$10</f>
        <v>0</v>
      </c>
      <c r="I64" s="20">
        <f>[1]!alfamlog($A64,I$50,$C$4:$C$9,COUNT($D$4:$D$9))*O$10</f>
        <v>0</v>
      </c>
      <c r="K64" s="37">
        <f>(10^L64-B64)/L$48</f>
        <v>2.9132488542801824E-3</v>
      </c>
      <c r="L64" s="22">
        <f t="shared" si="3"/>
        <v>-4.5356223490832246</v>
      </c>
      <c r="M64" s="22">
        <f t="shared" si="4"/>
        <v>-4.2345923867140636</v>
      </c>
      <c r="N64" s="22">
        <f t="shared" si="5"/>
        <v>-3.83665239801892</v>
      </c>
      <c r="O64" s="22">
        <f t="shared" si="6"/>
        <v>-3.5356224090139037</v>
      </c>
      <c r="P64" s="22">
        <f t="shared" si="7"/>
        <v>2.001267054616239</v>
      </c>
      <c r="Q64" s="22">
        <f t="shared" si="8"/>
        <v>2.0025378164896828</v>
      </c>
      <c r="R64" s="22">
        <f t="shared" si="9"/>
        <v>2.006372565379976</v>
      </c>
      <c r="S64" s="22">
        <f t="shared" si="10"/>
        <v>2.0128400318457547</v>
      </c>
      <c r="T64" s="22"/>
      <c r="U64" s="22"/>
      <c r="V64" s="22"/>
      <c r="Z64">
        <f>Z63+X$7</f>
        <v>2.9000000000000017</v>
      </c>
      <c r="AA64" s="32">
        <f>IF($D$4=0,0,$D$4+LOG([1]!alfa($Z64,$J$5,$L$5:$S$5,COUNT($L$5:$S$5)))+AA$43*LOG([1]!alfa($Z64,$J$6,$L$6:$S$6,COUNT($L$6:$S$6))))</f>
        <v>8.7866442364242499</v>
      </c>
      <c r="AB64" s="32">
        <f>IF($D$5=0,0,$D$5+LOG([1]!alfa($Z64,$J$5,$L$5:$S$5,COUNT($L$5:$S$5)))+AB$43*LOG([1]!alfa($Z64,$J$6,$L$6:$S$6,COUNT($L$6:$S$6))))</f>
        <v>13.393288473193474</v>
      </c>
      <c r="AC64" s="32">
        <f>IF($D$6=0,0,$D$6+LOG([1]!alfa($Z64,$J$5,$L$5:$S$5,COUNT($L$5:$S$5)))+AC$43*LOG([1]!alfa($Z64,$J$6,$L$6:$S$6,COUNT($L$6:$S$6))))</f>
        <v>0</v>
      </c>
      <c r="AD64" s="32">
        <f>IF($D$7=0,0,$D$7+LOG([1]!alfa($Z64,$J$5,$L$5:$S$5,COUNT($L$5:$S$5)))+AD$43*LOG([1]!alfa($Z64,$J$6,$L$6:$S$6,COUNT($L$6:$S$6))))</f>
        <v>0</v>
      </c>
      <c r="AE64" s="32">
        <f>IF($D$8=0,0,$D$8+LOG([1]!alfa($Z64,$J$5,$L$5:$S$5,COUNT($L$5:$S$5)))+AE$43*LOG([1]!alfa($Z64,$J$6,$L$6:$S$6,COUNT($L$6:$S$6))))</f>
        <v>0</v>
      </c>
      <c r="AF64" s="32">
        <f>IF($D$9=0,0,$D$9+LOG([1]!alfa($Z64,$J$5,$L$5:$S$5,COUNT($L$5:$S$5)))+AF$43*LOG([1]!alfa($Z64,$J$6,$L$6:$S$6,COUNT($L$6:$S$6))))</f>
        <v>0</v>
      </c>
    </row>
    <row r="65" spans="1:32" x14ac:dyDescent="0.25">
      <c r="A65" s="1">
        <f>IF(A64+E$10&gt;1,0,A64+E$10)</f>
        <v>-11.29999999999999</v>
      </c>
      <c r="B65" s="20">
        <f t="shared" si="2"/>
        <v>5.0118723362728181E-12</v>
      </c>
      <c r="C65" s="20">
        <f>[1]!alfamlog($A65,C$50,$C$4:$C$9,COUNT($D$4:$D$9))*I$10</f>
        <v>0.99673244310198184</v>
      </c>
      <c r="D65" s="20">
        <f>[1]!alfamlog($A65,D$50,$C$4:$C$9,COUNT($D$4:$D$9))*J$10</f>
        <v>3.2675561831547787E-3</v>
      </c>
      <c r="E65" s="20">
        <f>[1]!alfamlog($A65,E$50,$C$4:$C$9,COUNT($D$4:$D$9))*K$10</f>
        <v>7.1486339765004347E-10</v>
      </c>
      <c r="F65" s="20">
        <f>[1]!alfamlog($A65,F$50,$C$4:$C$9,COUNT($D$4:$D$9))*L$10</f>
        <v>0</v>
      </c>
      <c r="G65" s="20">
        <f>[1]!alfamlog($A65,G$50,$C$4:$C$9,COUNT($D$4:$D$9))*M$10</f>
        <v>0</v>
      </c>
      <c r="H65" s="20">
        <f>[1]!alfamlog($A65,H$50,$C$4:$C$9,COUNT($D$4:$D$9))*N$10</f>
        <v>0</v>
      </c>
      <c r="I65" s="20">
        <f>[1]!alfamlog($A65,I$50,$C$4:$C$9,COUNT($D$4:$D$9))*O$10</f>
        <v>0</v>
      </c>
      <c r="K65" s="37">
        <f>(10^L65-B65)/L$48</f>
        <v>3.2675576128815744E-3</v>
      </c>
      <c r="L65" s="22">
        <f t="shared" si="3"/>
        <v>-4.4857766796785681</v>
      </c>
      <c r="M65" s="22">
        <f t="shared" si="4"/>
        <v>-4.184746717321242</v>
      </c>
      <c r="N65" s="22">
        <f t="shared" si="5"/>
        <v>-3.7868067286331981</v>
      </c>
      <c r="O65" s="22">
        <f t="shared" si="6"/>
        <v>-3.4857767396305483</v>
      </c>
      <c r="P65" s="22">
        <f t="shared" si="7"/>
        <v>2.0014214059883324</v>
      </c>
      <c r="Q65" s="22">
        <f t="shared" si="8"/>
        <v>2.0028474791691315</v>
      </c>
      <c r="R65" s="22">
        <f t="shared" si="9"/>
        <v>2.0071540122347846</v>
      </c>
      <c r="S65" s="22">
        <f t="shared" si="10"/>
        <v>2.014427846858192</v>
      </c>
      <c r="T65" s="22"/>
      <c r="U65" s="22"/>
      <c r="V65" s="22"/>
      <c r="Z65">
        <f>Z64+X$7</f>
        <v>3.0000000000000018</v>
      </c>
      <c r="AA65" s="32">
        <f>IF($D$4=0,0,$D$4+LOG([1]!alfa($Z65,$J$5,$L$5:$S$5,COUNT($L$5:$S$5)))+AA$43*LOG([1]!alfa($Z65,$J$6,$L$6:$S$6,COUNT($L$6:$S$6))))</f>
        <v>8.7933250208340255</v>
      </c>
      <c r="AB65" s="32">
        <f>IF($D$5=0,0,$D$5+LOG([1]!alfa($Z65,$J$5,$L$5:$S$5,COUNT($L$5:$S$5)))+AB$43*LOG([1]!alfa($Z65,$J$6,$L$6:$S$6,COUNT($L$6:$S$6))))</f>
        <v>13.406650042102347</v>
      </c>
      <c r="AC65" s="32">
        <f>IF($D$6=0,0,$D$6+LOG([1]!alfa($Z65,$J$5,$L$5:$S$5,COUNT($L$5:$S$5)))+AC$43*LOG([1]!alfa($Z65,$J$6,$L$6:$S$6,COUNT($L$6:$S$6))))</f>
        <v>0</v>
      </c>
      <c r="AD65" s="32">
        <f>IF($D$7=0,0,$D$7+LOG([1]!alfa($Z65,$J$5,$L$5:$S$5,COUNT($L$5:$S$5)))+AD$43*LOG([1]!alfa($Z65,$J$6,$L$6:$S$6,COUNT($L$6:$S$6))))</f>
        <v>0</v>
      </c>
      <c r="AE65" s="32">
        <f>IF($D$8=0,0,$D$8+LOG([1]!alfa($Z65,$J$5,$L$5:$S$5,COUNT($L$5:$S$5)))+AE$43*LOG([1]!alfa($Z65,$J$6,$L$6:$S$6,COUNT($L$6:$S$6))))</f>
        <v>0</v>
      </c>
      <c r="AF65" s="32">
        <f>IF($D$9=0,0,$D$9+LOG([1]!alfa($Z65,$J$5,$L$5:$S$5,COUNT($L$5:$S$5)))+AF$43*LOG([1]!alfa($Z65,$J$6,$L$6:$S$6,COUNT($L$6:$S$6))))</f>
        <v>0</v>
      </c>
    </row>
    <row r="66" spans="1:32" x14ac:dyDescent="0.25">
      <c r="A66" s="1">
        <f>IF(A65+E$10&gt;1,0,A65+E$10)</f>
        <v>-11.249999999999989</v>
      </c>
      <c r="B66" s="20">
        <f t="shared" si="2"/>
        <v>5.6234132519036156E-12</v>
      </c>
      <c r="C66" s="20">
        <f>[1]!alfamlog($A66,C$50,$C$4:$C$9,COUNT($D$4:$D$9))*I$10</f>
        <v>0.99633520192563962</v>
      </c>
      <c r="D66" s="20">
        <f>[1]!alfamlog($A66,D$50,$C$4:$C$9,COUNT($D$4:$D$9))*J$10</f>
        <v>3.664797174759283E-3</v>
      </c>
      <c r="E66" s="20">
        <f>[1]!alfamlog($A66,E$50,$C$4:$C$9,COUNT($D$4:$D$9))*K$10</f>
        <v>8.9960102422981585E-10</v>
      </c>
      <c r="F66" s="20">
        <f>[1]!alfamlog($A66,F$50,$C$4:$C$9,COUNT($D$4:$D$9))*L$10</f>
        <v>0</v>
      </c>
      <c r="G66" s="20">
        <f>[1]!alfamlog($A66,G$50,$C$4:$C$9,COUNT($D$4:$D$9))*M$10</f>
        <v>0</v>
      </c>
      <c r="H66" s="20">
        <f>[1]!alfamlog($A66,H$50,$C$4:$C$9,COUNT($D$4:$D$9))*N$10</f>
        <v>0</v>
      </c>
      <c r="I66" s="20">
        <f>[1]!alfamlog($A66,I$50,$C$4:$C$9,COUNT($D$4:$D$9))*O$10</f>
        <v>0</v>
      </c>
      <c r="K66" s="37">
        <f>(10^L66-B66)/L$48</f>
        <v>3.6647989739613273E-3</v>
      </c>
      <c r="L66" s="22">
        <f t="shared" si="3"/>
        <v>-4.4359497761820954</v>
      </c>
      <c r="M66" s="22">
        <f t="shared" si="4"/>
        <v>-4.1349198138380467</v>
      </c>
      <c r="N66" s="22">
        <f t="shared" si="5"/>
        <v>-3.7369798251579693</v>
      </c>
      <c r="O66" s="22">
        <f t="shared" si="6"/>
        <v>-3.4359498361579752</v>
      </c>
      <c r="P66" s="22">
        <f t="shared" si="7"/>
        <v>2.0015945258125454</v>
      </c>
      <c r="Q66" s="22">
        <f t="shared" si="8"/>
        <v>2.003194927310894</v>
      </c>
      <c r="R66" s="22">
        <f t="shared" si="9"/>
        <v>2.0080318244797311</v>
      </c>
      <c r="S66" s="22">
        <f t="shared" si="10"/>
        <v>2.0162149922778076</v>
      </c>
      <c r="T66" s="22"/>
      <c r="U66" s="22"/>
      <c r="V66" s="22"/>
      <c r="Z66">
        <f>Z65+X$7</f>
        <v>3.1000000000000019</v>
      </c>
      <c r="AA66" s="32">
        <f>IF($D$4=0,0,$D$4+LOG([1]!alfa($Z66,$J$5,$L$5:$S$5,COUNT($L$5:$S$5)))+AA$43*LOG([1]!alfa($Z66,$J$6,$L$6:$S$6,COUNT($L$6:$S$6))))</f>
        <v>8.7986960565276711</v>
      </c>
      <c r="AB66" s="32">
        <f>IF($D$5=0,0,$D$5+LOG([1]!alfa($Z66,$J$5,$L$5:$S$5,COUNT($L$5:$S$5)))+AB$43*LOG([1]!alfa($Z66,$J$6,$L$6:$S$6,COUNT($L$6:$S$6))))</f>
        <v>13.417392113602087</v>
      </c>
      <c r="AC66" s="32">
        <f>IF($D$6=0,0,$D$6+LOG([1]!alfa($Z66,$J$5,$L$5:$S$5,COUNT($L$5:$S$5)))+AC$43*LOG([1]!alfa($Z66,$J$6,$L$6:$S$6,COUNT($L$6:$S$6))))</f>
        <v>0</v>
      </c>
      <c r="AD66" s="32">
        <f>IF($D$7=0,0,$D$7+LOG([1]!alfa($Z66,$J$5,$L$5:$S$5,COUNT($L$5:$S$5)))+AD$43*LOG([1]!alfa($Z66,$J$6,$L$6:$S$6,COUNT($L$6:$S$6))))</f>
        <v>0</v>
      </c>
      <c r="AE66" s="32">
        <f>IF($D$8=0,0,$D$8+LOG([1]!alfa($Z66,$J$5,$L$5:$S$5,COUNT($L$5:$S$5)))+AE$43*LOG([1]!alfa($Z66,$J$6,$L$6:$S$6,COUNT($L$6:$S$6))))</f>
        <v>0</v>
      </c>
      <c r="AF66" s="32">
        <f>IF($D$9=0,0,$D$9+LOG([1]!alfa($Z66,$J$5,$L$5:$S$5,COUNT($L$5:$S$5)))+AF$43*LOG([1]!alfa($Z66,$J$6,$L$6:$S$6,COUNT($L$6:$S$6))))</f>
        <v>0</v>
      </c>
    </row>
    <row r="67" spans="1:32" x14ac:dyDescent="0.25">
      <c r="A67" s="1">
        <f>IF(A66+E$10&gt;1,0,A66+E$10)</f>
        <v>-11.199999999999989</v>
      </c>
      <c r="B67" s="20">
        <f t="shared" si="2"/>
        <v>6.3095734448020921E-12</v>
      </c>
      <c r="C67" s="20">
        <f>[1]!alfamlog($A67,C$50,$C$4:$C$9,COUNT($D$4:$D$9))*I$10</f>
        <v>0.99588986674722424</v>
      </c>
      <c r="D67" s="20">
        <f>[1]!alfamlog($A67,D$50,$C$4:$C$9,COUNT($D$4:$D$9))*J$10</f>
        <v>4.1101321207515293E-3</v>
      </c>
      <c r="E67" s="20">
        <f>[1]!alfamlog($A67,E$50,$C$4:$C$9,COUNT($D$4:$D$9))*K$10</f>
        <v>1.1320243790060423E-9</v>
      </c>
      <c r="F67" s="20">
        <f>[1]!alfamlog($A67,F$50,$C$4:$C$9,COUNT($D$4:$D$9))*L$10</f>
        <v>0</v>
      </c>
      <c r="G67" s="20">
        <f>[1]!alfamlog($A67,G$50,$C$4:$C$9,COUNT($D$4:$D$9))*M$10</f>
        <v>0</v>
      </c>
      <c r="H67" s="20">
        <f>[1]!alfamlog($A67,H$50,$C$4:$C$9,COUNT($D$4:$D$9))*N$10</f>
        <v>0</v>
      </c>
      <c r="I67" s="20">
        <f>[1]!alfamlog($A67,I$50,$C$4:$C$9,COUNT($D$4:$D$9))*O$10</f>
        <v>0</v>
      </c>
      <c r="K67" s="37">
        <f>(10^L67-B67)/L$48</f>
        <v>4.1101343848002868E-3</v>
      </c>
      <c r="L67" s="22">
        <f t="shared" si="3"/>
        <v>-4.3861439115459726</v>
      </c>
      <c r="M67" s="22">
        <f t="shared" si="4"/>
        <v>-4.0851139492168214</v>
      </c>
      <c r="N67" s="22">
        <f t="shared" si="5"/>
        <v>-3.687173960545683</v>
      </c>
      <c r="O67" s="22">
        <f t="shared" si="6"/>
        <v>-3.3861439715486683</v>
      </c>
      <c r="P67" s="22">
        <f t="shared" si="7"/>
        <v>2.0017886873537276</v>
      </c>
      <c r="Q67" s="22">
        <f t="shared" si="8"/>
        <v>2.003584771804908</v>
      </c>
      <c r="R67" s="22">
        <f t="shared" si="9"/>
        <v>2.0090180276429686</v>
      </c>
      <c r="S67" s="22">
        <f t="shared" si="10"/>
        <v>2.0182272902993597</v>
      </c>
      <c r="T67" s="22"/>
      <c r="U67" s="22"/>
      <c r="V67" s="22"/>
      <c r="Z67">
        <f>Z66+X$7</f>
        <v>3.200000000000002</v>
      </c>
      <c r="AA67" s="32">
        <f>IF($D$4=0,0,$D$4+LOG([1]!alfa($Z67,$J$5,$L$5:$S$5,COUNT($L$5:$S$5)))+AA$43*LOG([1]!alfa($Z67,$J$6,$L$6:$S$6,COUNT($L$6:$S$6))))</f>
        <v>8.8030039453539537</v>
      </c>
      <c r="AB67" s="32">
        <f>IF($D$5=0,0,$D$5+LOG([1]!alfa($Z67,$J$5,$L$5:$S$5,COUNT($L$5:$S$5)))+AB$43*LOG([1]!alfa($Z67,$J$6,$L$6:$S$6,COUNT($L$6:$S$6))))</f>
        <v>13.426007891396219</v>
      </c>
      <c r="AC67" s="32">
        <f>IF($D$6=0,0,$D$6+LOG([1]!alfa($Z67,$J$5,$L$5:$S$5,COUNT($L$5:$S$5)))+AC$43*LOG([1]!alfa($Z67,$J$6,$L$6:$S$6,COUNT($L$6:$S$6))))</f>
        <v>0</v>
      </c>
      <c r="AD67" s="32">
        <f>IF($D$7=0,0,$D$7+LOG([1]!alfa($Z67,$J$5,$L$5:$S$5,COUNT($L$5:$S$5)))+AD$43*LOG([1]!alfa($Z67,$J$6,$L$6:$S$6,COUNT($L$6:$S$6))))</f>
        <v>0</v>
      </c>
      <c r="AE67" s="32">
        <f>IF($D$8=0,0,$D$8+LOG([1]!alfa($Z67,$J$5,$L$5:$S$5,COUNT($L$5:$S$5)))+AE$43*LOG([1]!alfa($Z67,$J$6,$L$6:$S$6,COUNT($L$6:$S$6))))</f>
        <v>0</v>
      </c>
      <c r="AF67" s="32">
        <f>IF($D$9=0,0,$D$9+LOG([1]!alfa($Z67,$J$5,$L$5:$S$5,COUNT($L$5:$S$5)))+AF$43*LOG([1]!alfa($Z67,$J$6,$L$6:$S$6,COUNT($L$6:$S$6))))</f>
        <v>0</v>
      </c>
    </row>
    <row r="68" spans="1:32" x14ac:dyDescent="0.25">
      <c r="A68" s="1">
        <f>IF(A67+E$10&gt;1,0,A67+E$10)</f>
        <v>-11.149999999999988</v>
      </c>
      <c r="B68" s="20">
        <f t="shared" si="2"/>
        <v>7.0794578438415557E-12</v>
      </c>
      <c r="C68" s="20">
        <f>[1]!alfamlog($A68,C$50,$C$4:$C$9,COUNT($D$4:$D$9))*I$10</f>
        <v>0.99539066612321958</v>
      </c>
      <c r="D68" s="20">
        <f>[1]!alfamlog($A68,D$50,$C$4:$C$9,COUNT($D$4:$D$9))*J$10</f>
        <v>4.6093324523604805E-3</v>
      </c>
      <c r="E68" s="20">
        <f>[1]!alfamlog($A68,E$50,$C$4:$C$9,COUNT($D$4:$D$9))*K$10</f>
        <v>1.424419893459184E-9</v>
      </c>
      <c r="F68" s="20">
        <f>[1]!alfamlog($A68,F$50,$C$4:$C$9,COUNT($D$4:$D$9))*L$10</f>
        <v>0</v>
      </c>
      <c r="G68" s="20">
        <f>[1]!alfamlog($A68,G$50,$C$4:$C$9,COUNT($D$4:$D$9))*M$10</f>
        <v>0</v>
      </c>
      <c r="H68" s="20">
        <f>[1]!alfamlog($A68,H$50,$C$4:$C$9,COUNT($D$4:$D$9))*N$10</f>
        <v>0</v>
      </c>
      <c r="I68" s="20">
        <f>[1]!alfamlog($A68,I$50,$C$4:$C$9,COUNT($D$4:$D$9))*O$10</f>
        <v>0</v>
      </c>
      <c r="K68" s="37">
        <f>(10^L68-B68)/L$48</f>
        <v>4.6093353012002696E-3</v>
      </c>
      <c r="L68" s="22">
        <f t="shared" si="3"/>
        <v>-4.3363616317324949</v>
      </c>
      <c r="M68" s="22">
        <f t="shared" si="4"/>
        <v>-4.0353316694200592</v>
      </c>
      <c r="N68" s="22">
        <f t="shared" si="5"/>
        <v>-3.6373916807589506</v>
      </c>
      <c r="O68" s="22">
        <f t="shared" si="6"/>
        <v>-3.336361691765279</v>
      </c>
      <c r="P68" s="22">
        <f t="shared" si="7"/>
        <v>2.0020064369255999</v>
      </c>
      <c r="Q68" s="22">
        <f t="shared" si="8"/>
        <v>2.0040221863044674</v>
      </c>
      <c r="R68" s="22">
        <f t="shared" si="9"/>
        <v>2.0101261856575965</v>
      </c>
      <c r="S68" s="22">
        <f t="shared" si="10"/>
        <v>2.0204941252846229</v>
      </c>
      <c r="T68" s="22"/>
      <c r="U68" s="22"/>
      <c r="V68" s="22"/>
      <c r="Z68">
        <f>Z67+X$7</f>
        <v>3.300000000000002</v>
      </c>
      <c r="AA68" s="32">
        <f>IF($D$4=0,0,$D$4+LOG([1]!alfa($Z68,$J$5,$L$5:$S$5,COUNT($L$5:$S$5)))+AA$43*LOG([1]!alfa($Z68,$J$6,$L$6:$S$6,COUNT($L$6:$S$6))))</f>
        <v>8.8064525156776412</v>
      </c>
      <c r="AB68" s="32">
        <f>IF($D$5=0,0,$D$5+LOG([1]!alfa($Z68,$J$5,$L$5:$S$5,COUNT($L$5:$S$5)))+AB$43*LOG([1]!alfa($Z68,$J$6,$L$6:$S$6,COUNT($L$6:$S$6))))</f>
        <v>13.432905032221814</v>
      </c>
      <c r="AC68" s="32">
        <f>IF($D$6=0,0,$D$6+LOG([1]!alfa($Z68,$J$5,$L$5:$S$5,COUNT($L$5:$S$5)))+AC$43*LOG([1]!alfa($Z68,$J$6,$L$6:$S$6,COUNT($L$6:$S$6))))</f>
        <v>0</v>
      </c>
      <c r="AD68" s="32">
        <f>IF($D$7=0,0,$D$7+LOG([1]!alfa($Z68,$J$5,$L$5:$S$5,COUNT($L$5:$S$5)))+AD$43*LOG([1]!alfa($Z68,$J$6,$L$6:$S$6,COUNT($L$6:$S$6))))</f>
        <v>0</v>
      </c>
      <c r="AE68" s="32">
        <f>IF($D$8=0,0,$D$8+LOG([1]!alfa($Z68,$J$5,$L$5:$S$5,COUNT($L$5:$S$5)))+AE$43*LOG([1]!alfa($Z68,$J$6,$L$6:$S$6,COUNT($L$6:$S$6))))</f>
        <v>0</v>
      </c>
      <c r="AF68" s="32">
        <f>IF($D$9=0,0,$D$9+LOG([1]!alfa($Z68,$J$5,$L$5:$S$5,COUNT($L$5:$S$5)))+AF$43*LOG([1]!alfa($Z68,$J$6,$L$6:$S$6,COUNT($L$6:$S$6))))</f>
        <v>0</v>
      </c>
    </row>
    <row r="69" spans="1:32" x14ac:dyDescent="0.25">
      <c r="A69" s="1">
        <f>IF(A68+E$10&gt;1,0,A68+E$10)</f>
        <v>-11.099999999999987</v>
      </c>
      <c r="B69" s="20">
        <f t="shared" si="2"/>
        <v>7.9432823472430363E-12</v>
      </c>
      <c r="C69" s="20">
        <f>[1]!alfamlog($A69,C$50,$C$4:$C$9,COUNT($D$4:$D$9))*I$10</f>
        <v>0.99483114921888049</v>
      </c>
      <c r="D69" s="20">
        <f>[1]!alfamlog($A69,D$50,$C$4:$C$9,COUNT($D$4:$D$9))*J$10</f>
        <v>5.1688489888892554E-3</v>
      </c>
      <c r="E69" s="20">
        <f>[1]!alfamlog($A69,E$50,$C$4:$C$9,COUNT($D$4:$D$9))*K$10</f>
        <v>1.7922304075640572E-9</v>
      </c>
      <c r="F69" s="20">
        <f>[1]!alfamlog($A69,F$50,$C$4:$C$9,COUNT($D$4:$D$9))*L$10</f>
        <v>0</v>
      </c>
      <c r="G69" s="20">
        <f>[1]!alfamlog($A69,G$50,$C$4:$C$9,COUNT($D$4:$D$9))*M$10</f>
        <v>0</v>
      </c>
      <c r="H69" s="20">
        <f>[1]!alfamlog($A69,H$50,$C$4:$C$9,COUNT($D$4:$D$9))*N$10</f>
        <v>0</v>
      </c>
      <c r="I69" s="20">
        <f>[1]!alfamlog($A69,I$50,$C$4:$C$9,COUNT($D$4:$D$9))*O$10</f>
        <v>0</v>
      </c>
      <c r="K69" s="37">
        <f>(10^L69-B69)/L$48</f>
        <v>5.1688525733500712E-3</v>
      </c>
      <c r="L69" s="22">
        <f t="shared" si="3"/>
        <v>-4.2866057879157768</v>
      </c>
      <c r="M69" s="22">
        <f t="shared" si="4"/>
        <v>-3.9855758256220968</v>
      </c>
      <c r="N69" s="22">
        <f t="shared" si="5"/>
        <v>-3.5876358369722405</v>
      </c>
      <c r="O69" s="22">
        <f t="shared" si="6"/>
        <v>-3.2866058479823201</v>
      </c>
      <c r="P69" s="22">
        <f t="shared" si="7"/>
        <v>2.0022506260973234</v>
      </c>
      <c r="Q69" s="22">
        <f t="shared" si="8"/>
        <v>2.0045129759551319</v>
      </c>
      <c r="R69" s="22">
        <f t="shared" si="9"/>
        <v>2.0113716077764501</v>
      </c>
      <c r="S69" s="22">
        <f t="shared" si="10"/>
        <v>2.0230489949479722</v>
      </c>
      <c r="T69" s="22"/>
      <c r="U69" s="22"/>
      <c r="V69" s="22"/>
      <c r="Z69">
        <f>Z68+X$7</f>
        <v>3.4000000000000021</v>
      </c>
      <c r="AA69" s="32">
        <f>IF($D$4=0,0,$D$4+LOG([1]!alfa($Z69,$J$5,$L$5:$S$5,COUNT($L$5:$S$5)))+AA$43*LOG([1]!alfa($Z69,$J$6,$L$6:$S$6,COUNT($L$6:$S$6))))</f>
        <v>8.8092089078026987</v>
      </c>
      <c r="AB69" s="32">
        <f>IF($D$5=0,0,$D$5+LOG([1]!alfa($Z69,$J$5,$L$5:$S$5,COUNT($L$5:$S$5)))+AB$43*LOG([1]!alfa($Z69,$J$6,$L$6:$S$6,COUNT($L$6:$S$6))))</f>
        <v>13.438417816696298</v>
      </c>
      <c r="AC69" s="32">
        <f>IF($D$6=0,0,$D$6+LOG([1]!alfa($Z69,$J$5,$L$5:$S$5,COUNT($L$5:$S$5)))+AC$43*LOG([1]!alfa($Z69,$J$6,$L$6:$S$6,COUNT($L$6:$S$6))))</f>
        <v>0</v>
      </c>
      <c r="AD69" s="32">
        <f>IF($D$7=0,0,$D$7+LOG([1]!alfa($Z69,$J$5,$L$5:$S$5,COUNT($L$5:$S$5)))+AD$43*LOG([1]!alfa($Z69,$J$6,$L$6:$S$6,COUNT($L$6:$S$6))))</f>
        <v>0</v>
      </c>
      <c r="AE69" s="32">
        <f>IF($D$8=0,0,$D$8+LOG([1]!alfa($Z69,$J$5,$L$5:$S$5,COUNT($L$5:$S$5)))+AE$43*LOG([1]!alfa($Z69,$J$6,$L$6:$S$6,COUNT($L$6:$S$6))))</f>
        <v>0</v>
      </c>
      <c r="AF69" s="32">
        <f>IF($D$9=0,0,$D$9+LOG([1]!alfa($Z69,$J$5,$L$5:$S$5,COUNT($L$5:$S$5)))+AF$43*LOG([1]!alfa($Z69,$J$6,$L$6:$S$6,COUNT($L$6:$S$6))))</f>
        <v>0</v>
      </c>
    </row>
    <row r="70" spans="1:32" x14ac:dyDescent="0.25">
      <c r="A70" s="1">
        <f>IF(A69+E$10&gt;1,0,A69+E$10)</f>
        <v>-11.049999999999986</v>
      </c>
      <c r="B70" s="20">
        <f t="shared" si="2"/>
        <v>8.9125093813376995E-12</v>
      </c>
      <c r="C70" s="20">
        <f>[1]!alfamlog($A70,C$50,$C$4:$C$9,COUNT($D$4:$D$9))*I$10</f>
        <v>0.99420410923249114</v>
      </c>
      <c r="D70" s="20">
        <f>[1]!alfamlog($A70,D$50,$C$4:$C$9,COUNT($D$4:$D$9))*J$10</f>
        <v>5.7958885126465224E-3</v>
      </c>
      <c r="E70" s="20">
        <f>[1]!alfamlog($A70,E$50,$C$4:$C$9,COUNT($D$4:$D$9))*K$10</f>
        <v>2.2548622725461031E-9</v>
      </c>
      <c r="F70" s="20">
        <f>[1]!alfamlog($A70,F$50,$C$4:$C$9,COUNT($D$4:$D$9))*L$10</f>
        <v>0</v>
      </c>
      <c r="G70" s="20">
        <f>[1]!alfamlog($A70,G$50,$C$4:$C$9,COUNT($D$4:$D$9))*M$10</f>
        <v>0</v>
      </c>
      <c r="H70" s="20">
        <f>[1]!alfamlog($A70,H$50,$C$4:$C$9,COUNT($D$4:$D$9))*N$10</f>
        <v>0</v>
      </c>
      <c r="I70" s="20">
        <f>[1]!alfamlog($A70,I$50,$C$4:$C$9,COUNT($D$4:$D$9))*O$10</f>
        <v>0</v>
      </c>
      <c r="K70" s="37">
        <f>(10^L70-B70)/L$48</f>
        <v>5.7958930223710615E-3</v>
      </c>
      <c r="L70" s="22">
        <f t="shared" si="3"/>
        <v>-4.2368795723296095</v>
      </c>
      <c r="M70" s="22">
        <f t="shared" si="4"/>
        <v>-3.9358496100569731</v>
      </c>
      <c r="N70" s="22">
        <f t="shared" si="5"/>
        <v>-3.5379096214197432</v>
      </c>
      <c r="O70" s="22">
        <f t="shared" si="6"/>
        <v>-3.2368796324340314</v>
      </c>
      <c r="P70" s="22">
        <f t="shared" si="7"/>
        <v>2.0025244475468749</v>
      </c>
      <c r="Q70" s="22">
        <f t="shared" si="8"/>
        <v>2.0050636545350753</v>
      </c>
      <c r="R70" s="22">
        <f t="shared" si="9"/>
        <v>2.0127715860474531</v>
      </c>
      <c r="S70" s="22">
        <f t="shared" si="10"/>
        <v>2.0259301634477187</v>
      </c>
      <c r="T70" s="22"/>
      <c r="U70" s="22"/>
      <c r="V70" s="22"/>
      <c r="Z70">
        <f>Z69+X$7</f>
        <v>3.5000000000000022</v>
      </c>
      <c r="AA70" s="32">
        <f>IF($D$4=0,0,$D$4+LOG([1]!alfa($Z70,$J$5,$L$5:$S$5,COUNT($L$5:$S$5)))+AA$43*LOG([1]!alfa($Z70,$J$6,$L$6:$S$6,COUNT($L$6:$S$6))))</f>
        <v>8.811409303949004</v>
      </c>
      <c r="AB70" s="32">
        <f>IF($D$5=0,0,$D$5+LOG([1]!alfa($Z70,$J$5,$L$5:$S$5,COUNT($L$5:$S$5)))+AB$43*LOG([1]!alfa($Z70,$J$6,$L$6:$S$6,COUNT($L$6:$S$6))))</f>
        <v>13.442818609271368</v>
      </c>
      <c r="AC70" s="32">
        <f>IF($D$6=0,0,$D$6+LOG([1]!alfa($Z70,$J$5,$L$5:$S$5,COUNT($L$5:$S$5)))+AC$43*LOG([1]!alfa($Z70,$J$6,$L$6:$S$6,COUNT($L$6:$S$6))))</f>
        <v>0</v>
      </c>
      <c r="AD70" s="32">
        <f>IF($D$7=0,0,$D$7+LOG([1]!alfa($Z70,$J$5,$L$5:$S$5,COUNT($L$5:$S$5)))+AD$43*LOG([1]!alfa($Z70,$J$6,$L$6:$S$6,COUNT($L$6:$S$6))))</f>
        <v>0</v>
      </c>
      <c r="AE70" s="32">
        <f>IF($D$8=0,0,$D$8+LOG([1]!alfa($Z70,$J$5,$L$5:$S$5,COUNT($L$5:$S$5)))+AE$43*LOG([1]!alfa($Z70,$J$6,$L$6:$S$6,COUNT($L$6:$S$6))))</f>
        <v>0</v>
      </c>
      <c r="AF70" s="32">
        <f>IF($D$9=0,0,$D$9+LOG([1]!alfa($Z70,$J$5,$L$5:$S$5,COUNT($L$5:$S$5)))+AF$43*LOG([1]!alfa($Z70,$J$6,$L$6:$S$6,COUNT($L$6:$S$6))))</f>
        <v>0</v>
      </c>
    </row>
    <row r="71" spans="1:32" x14ac:dyDescent="0.25">
      <c r="A71" s="1">
        <f>IF(A70+E$10&gt;1,0,A70+E$10)</f>
        <v>-10.999999999999986</v>
      </c>
      <c r="B71" s="20">
        <f t="shared" si="2"/>
        <v>1.0000000000000305E-11</v>
      </c>
      <c r="C71" s="20">
        <f>[1]!alfamlog($A71,C$50,$C$4:$C$9,COUNT($D$4:$D$9))*I$10</f>
        <v>0.99350149906949914</v>
      </c>
      <c r="D71" s="20">
        <f>[1]!alfamlog($A71,D$50,$C$4:$C$9,COUNT($D$4:$D$9))*J$10</f>
        <v>6.4984980938036585E-3</v>
      </c>
      <c r="E71" s="20">
        <f>[1]!alfamlog($A71,E$50,$C$4:$C$9,COUNT($D$4:$D$9))*K$10</f>
        <v>2.83669728582958E-9</v>
      </c>
      <c r="F71" s="20">
        <f>[1]!alfamlog($A71,F$50,$C$4:$C$9,COUNT($D$4:$D$9))*L$10</f>
        <v>0</v>
      </c>
      <c r="G71" s="20">
        <f>[1]!alfamlog($A71,G$50,$C$4:$C$9,COUNT($D$4:$D$9))*M$10</f>
        <v>0</v>
      </c>
      <c r="H71" s="20">
        <f>[1]!alfamlog($A71,H$50,$C$4:$C$9,COUNT($D$4:$D$9))*N$10</f>
        <v>0</v>
      </c>
      <c r="I71" s="20">
        <f>[1]!alfamlog($A71,I$50,$C$4:$C$9,COUNT($D$4:$D$9))*O$10</f>
        <v>0</v>
      </c>
      <c r="K71" s="37">
        <f>(10^L71-B71)/L$48</f>
        <v>6.4985037671982234E-3</v>
      </c>
      <c r="L71" s="22">
        <f t="shared" si="3"/>
        <v>-4.1871865581349539</v>
      </c>
      <c r="M71" s="22">
        <f t="shared" si="4"/>
        <v>-3.8861565958859283</v>
      </c>
      <c r="N71" s="22">
        <f t="shared" si="5"/>
        <v>-3.4882166072628653</v>
      </c>
      <c r="O71" s="22">
        <f t="shared" si="6"/>
        <v>-3.187186618281876</v>
      </c>
      <c r="P71" s="22">
        <f t="shared" si="7"/>
        <v>2.0028314749347738</v>
      </c>
      <c r="Q71" s="22">
        <f t="shared" si="8"/>
        <v>2.0056815310435998</v>
      </c>
      <c r="R71" s="22">
        <f t="shared" si="9"/>
        <v>2.014345668602183</v>
      </c>
      <c r="S71" s="22">
        <f t="shared" si="10"/>
        <v>2.0291814398545251</v>
      </c>
      <c r="T71" s="22"/>
      <c r="U71" s="22"/>
      <c r="V71" s="22"/>
      <c r="Z71">
        <f>Z70+X$7</f>
        <v>3.6000000000000023</v>
      </c>
      <c r="AA71" s="32">
        <f>IF($D$4=0,0,$D$4+LOG([1]!alfa($Z71,$J$5,$L$5:$S$5,COUNT($L$5:$S$5)))+AA$43*LOG([1]!alfa($Z71,$J$6,$L$6:$S$6,COUNT($L$6:$S$6))))</f>
        <v>8.8131640942956242</v>
      </c>
      <c r="AB71" s="32">
        <f>IF($D$5=0,0,$D$5+LOG([1]!alfa($Z71,$J$5,$L$5:$S$5,COUNT($L$5:$S$5)))+AB$43*LOG([1]!alfa($Z71,$J$6,$L$6:$S$6,COUNT($L$6:$S$6))))</f>
        <v>13.446328190320207</v>
      </c>
      <c r="AC71" s="32">
        <f>IF($D$6=0,0,$D$6+LOG([1]!alfa($Z71,$J$5,$L$5:$S$5,COUNT($L$5:$S$5)))+AC$43*LOG([1]!alfa($Z71,$J$6,$L$6:$S$6,COUNT($L$6:$S$6))))</f>
        <v>0</v>
      </c>
      <c r="AD71" s="32">
        <f>IF($D$7=0,0,$D$7+LOG([1]!alfa($Z71,$J$5,$L$5:$S$5,COUNT($L$5:$S$5)))+AD$43*LOG([1]!alfa($Z71,$J$6,$L$6:$S$6,COUNT($L$6:$S$6))))</f>
        <v>0</v>
      </c>
      <c r="AE71" s="32">
        <f>IF($D$8=0,0,$D$8+LOG([1]!alfa($Z71,$J$5,$L$5:$S$5,COUNT($L$5:$S$5)))+AE$43*LOG([1]!alfa($Z71,$J$6,$L$6:$S$6,COUNT($L$6:$S$6))))</f>
        <v>0</v>
      </c>
      <c r="AF71" s="32">
        <f>IF($D$9=0,0,$D$9+LOG([1]!alfa($Z71,$J$5,$L$5:$S$5,COUNT($L$5:$S$5)))+AF$43*LOG([1]!alfa($Z71,$J$6,$L$6:$S$6,COUNT($L$6:$S$6))))</f>
        <v>0</v>
      </c>
    </row>
    <row r="72" spans="1:32" x14ac:dyDescent="0.25">
      <c r="A72" s="1">
        <f>IF(A71+E$10&gt;1,0,A71+E$10)</f>
        <v>-10.949999999999985</v>
      </c>
      <c r="B72" s="20">
        <f t="shared" si="2"/>
        <v>1.122018454302001E-11</v>
      </c>
      <c r="C72" s="20">
        <f>[1]!alfamlog($A72,C$50,$C$4:$C$9,COUNT($D$4:$D$9))*I$10</f>
        <v>0.99271433871582981</v>
      </c>
      <c r="D72" s="20">
        <f>[1]!alfamlog($A72,D$50,$C$4:$C$9,COUNT($D$4:$D$9))*J$10</f>
        <v>7.2856577158093364E-3</v>
      </c>
      <c r="E72" s="20">
        <f>[1]!alfamlog($A72,E$50,$C$4:$C$9,COUNT($D$4:$D$9))*K$10</f>
        <v>3.5683608118569964E-9</v>
      </c>
      <c r="F72" s="20">
        <f>[1]!alfamlog($A72,F$50,$C$4:$C$9,COUNT($D$4:$D$9))*L$10</f>
        <v>0</v>
      </c>
      <c r="G72" s="20">
        <f>[1]!alfamlog($A72,G$50,$C$4:$C$9,COUNT($D$4:$D$9))*M$10</f>
        <v>0</v>
      </c>
      <c r="H72" s="20">
        <f>[1]!alfamlog($A72,H$50,$C$4:$C$9,COUNT($D$4:$D$9))*N$10</f>
        <v>0</v>
      </c>
      <c r="I72" s="20">
        <f>[1]!alfamlog($A72,I$50,$C$4:$C$9,COUNT($D$4:$D$9))*O$10</f>
        <v>0</v>
      </c>
      <c r="K72" s="37">
        <f>(10^L72-B72)/L$48</f>
        <v>7.2856648525309441E-3</v>
      </c>
      <c r="L72" s="22">
        <f t="shared" si="3"/>
        <v>-4.1375307437083437</v>
      </c>
      <c r="M72" s="22">
        <f t="shared" si="4"/>
        <v>-3.8365007814858103</v>
      </c>
      <c r="N72" s="22">
        <f t="shared" si="5"/>
        <v>-3.438560792878643</v>
      </c>
      <c r="O72" s="22">
        <f t="shared" si="6"/>
        <v>-3.1375308039029521</v>
      </c>
      <c r="P72" s="22">
        <f t="shared" si="7"/>
        <v>2.0031757071995488</v>
      </c>
      <c r="Q72" s="22">
        <f t="shared" si="8"/>
        <v>2.0063748069053546</v>
      </c>
      <c r="R72" s="22">
        <f t="shared" si="9"/>
        <v>2.0161159751110844</v>
      </c>
      <c r="S72" s="22">
        <f t="shared" si="10"/>
        <v>2.0328531121834241</v>
      </c>
      <c r="T72" s="22"/>
      <c r="U72" s="22"/>
      <c r="V72" s="22"/>
      <c r="Z72">
        <f>Z71+X$7</f>
        <v>3.7000000000000024</v>
      </c>
      <c r="AA72" s="32">
        <f>IF($D$4=0,0,$D$4+LOG([1]!alfa($Z72,$J$5,$L$5:$S$5,COUNT($L$5:$S$5)))+AA$43*LOG([1]!alfa($Z72,$J$6,$L$6:$S$6,COUNT($L$6:$S$6))))</f>
        <v>8.8145623946743683</v>
      </c>
      <c r="AB72" s="32">
        <f>IF($D$5=0,0,$D$5+LOG([1]!alfa($Z72,$J$5,$L$5:$S$5,COUNT($L$5:$S$5)))+AB$43*LOG([1]!alfa($Z72,$J$6,$L$6:$S$6,COUNT($L$6:$S$6))))</f>
        <v>13.449124791525366</v>
      </c>
      <c r="AC72" s="32">
        <f>IF($D$6=0,0,$D$6+LOG([1]!alfa($Z72,$J$5,$L$5:$S$5,COUNT($L$5:$S$5)))+AC$43*LOG([1]!alfa($Z72,$J$6,$L$6:$S$6,COUNT($L$6:$S$6))))</f>
        <v>0</v>
      </c>
      <c r="AD72" s="32">
        <f>IF($D$7=0,0,$D$7+LOG([1]!alfa($Z72,$J$5,$L$5:$S$5,COUNT($L$5:$S$5)))+AD$43*LOG([1]!alfa($Z72,$J$6,$L$6:$S$6,COUNT($L$6:$S$6))))</f>
        <v>0</v>
      </c>
      <c r="AE72" s="32">
        <f>IF($D$8=0,0,$D$8+LOG([1]!alfa($Z72,$J$5,$L$5:$S$5,COUNT($L$5:$S$5)))+AE$43*LOG([1]!alfa($Z72,$J$6,$L$6:$S$6,COUNT($L$6:$S$6))))</f>
        <v>0</v>
      </c>
      <c r="AF72" s="32">
        <f>IF($D$9=0,0,$D$9+LOG([1]!alfa($Z72,$J$5,$L$5:$S$5,COUNT($L$5:$S$5)))+AF$43*LOG([1]!alfa($Z72,$J$6,$L$6:$S$6,COUNT($L$6:$S$6))))</f>
        <v>0</v>
      </c>
    </row>
    <row r="73" spans="1:32" x14ac:dyDescent="0.25">
      <c r="A73" s="1">
        <f>IF(A72+E$10&gt;1,0,A72+E$10)</f>
        <v>-10.899999999999984</v>
      </c>
      <c r="B73" s="20">
        <f t="shared" si="2"/>
        <v>1.2589254117942088E-11</v>
      </c>
      <c r="C73" s="20">
        <f>[1]!alfamlog($A73,C$50,$C$4:$C$9,COUNT($D$4:$D$9))*I$10</f>
        <v>0.99183261378770537</v>
      </c>
      <c r="D73" s="20">
        <f>[1]!alfamlog($A73,D$50,$C$4:$C$9,COUNT($D$4:$D$9))*J$10</f>
        <v>8.1673817239844432E-3</v>
      </c>
      <c r="E73" s="20">
        <f>[1]!alfamlog($A73,E$50,$C$4:$C$9,COUNT($D$4:$D$9))*K$10</f>
        <v>4.4883100614080438E-9</v>
      </c>
      <c r="F73" s="20">
        <f>[1]!alfamlog($A73,F$50,$C$4:$C$9,COUNT($D$4:$D$9))*L$10</f>
        <v>0</v>
      </c>
      <c r="G73" s="20">
        <f>[1]!alfamlog($A73,G$50,$C$4:$C$9,COUNT($D$4:$D$9))*M$10</f>
        <v>0</v>
      </c>
      <c r="H73" s="20">
        <f>[1]!alfamlog($A73,H$50,$C$4:$C$9,COUNT($D$4:$D$9))*N$10</f>
        <v>0</v>
      </c>
      <c r="I73" s="20">
        <f>[1]!alfamlog($A73,I$50,$C$4:$C$9,COUNT($D$4:$D$9))*O$10</f>
        <v>0</v>
      </c>
      <c r="K73" s="37">
        <f>(10^L73-B73)/L$48</f>
        <v>8.1673907006045484E-3</v>
      </c>
      <c r="L73" s="22">
        <f t="shared" si="3"/>
        <v>-4.0879166017794057</v>
      </c>
      <c r="M73" s="22">
        <f t="shared" si="4"/>
        <v>-3.7868866395865974</v>
      </c>
      <c r="N73" s="22">
        <f t="shared" si="5"/>
        <v>-3.3889466509972648</v>
      </c>
      <c r="O73" s="22">
        <f t="shared" si="6"/>
        <v>-3.0879166620275189</v>
      </c>
      <c r="P73" s="22">
        <f t="shared" si="7"/>
        <v>2.0035616177032587</v>
      </c>
      <c r="Q73" s="22">
        <f t="shared" si="8"/>
        <v>2.0071526851062798</v>
      </c>
      <c r="R73" s="22">
        <f t="shared" si="9"/>
        <v>2.0181075621426983</v>
      </c>
      <c r="S73" s="22">
        <f t="shared" si="10"/>
        <v>2.037003076212712</v>
      </c>
      <c r="T73" s="22"/>
      <c r="U73" s="22"/>
      <c r="V73" s="22"/>
      <c r="Z73">
        <f>Z72+X$7</f>
        <v>3.8000000000000025</v>
      </c>
      <c r="AA73" s="32">
        <f>IF($D$4=0,0,$D$4+LOG([1]!alfa($Z73,$J$5,$L$5:$S$5,COUNT($L$5:$S$5)))+AA$43*LOG([1]!alfa($Z73,$J$6,$L$6:$S$6,COUNT($L$6:$S$6))))</f>
        <v>8.8156759104035096</v>
      </c>
      <c r="AB73" s="32">
        <f>IF($D$5=0,0,$D$5+LOG([1]!alfa($Z73,$J$5,$L$5:$S$5,COUNT($L$5:$S$5)))+AB$43*LOG([1]!alfa($Z73,$J$6,$L$6:$S$6,COUNT($L$6:$S$6))))</f>
        <v>13.451351823547233</v>
      </c>
      <c r="AC73" s="32">
        <f>IF($D$6=0,0,$D$6+LOG([1]!alfa($Z73,$J$5,$L$5:$S$5,COUNT($L$5:$S$5)))+AC$43*LOG([1]!alfa($Z73,$J$6,$L$6:$S$6,COUNT($L$6:$S$6))))</f>
        <v>0</v>
      </c>
      <c r="AD73" s="32">
        <f>IF($D$7=0,0,$D$7+LOG([1]!alfa($Z73,$J$5,$L$5:$S$5,COUNT($L$5:$S$5)))+AD$43*LOG([1]!alfa($Z73,$J$6,$L$6:$S$6,COUNT($L$6:$S$6))))</f>
        <v>0</v>
      </c>
      <c r="AE73" s="32">
        <f>IF($D$8=0,0,$D$8+LOG([1]!alfa($Z73,$J$5,$L$5:$S$5,COUNT($L$5:$S$5)))+AE$43*LOG([1]!alfa($Z73,$J$6,$L$6:$S$6,COUNT($L$6:$S$6))))</f>
        <v>0</v>
      </c>
      <c r="AF73" s="32">
        <f>IF($D$9=0,0,$D$9+LOG([1]!alfa($Z73,$J$5,$L$5:$S$5,COUNT($L$5:$S$5)))+AF$43*LOG([1]!alfa($Z73,$J$6,$L$6:$S$6,COUNT($L$6:$S$6))))</f>
        <v>0</v>
      </c>
    </row>
    <row r="74" spans="1:32" x14ac:dyDescent="0.25">
      <c r="A74" s="1">
        <f>IF(A73+E$10&gt;1,0,A73+E$10)</f>
        <v>-10.849999999999984</v>
      </c>
      <c r="B74" s="20">
        <f t="shared" si="2"/>
        <v>1.4125375446228051E-11</v>
      </c>
      <c r="C74" s="20">
        <f>[1]!alfamlog($A74,C$50,$C$4:$C$9,COUNT($D$4:$D$9))*I$10</f>
        <v>0.99084516478852214</v>
      </c>
      <c r="D74" s="20">
        <f>[1]!alfamlog($A74,D$50,$C$4:$C$9,COUNT($D$4:$D$9))*J$10</f>
        <v>9.1548295666555434E-3</v>
      </c>
      <c r="E74" s="20">
        <f>[1]!alfamlog($A74,E$50,$C$4:$C$9,COUNT($D$4:$D$9))*K$10</f>
        <v>5.6448221180773215E-9</v>
      </c>
      <c r="F74" s="20">
        <f>[1]!alfamlog($A74,F$50,$C$4:$C$9,COUNT($D$4:$D$9))*L$10</f>
        <v>0</v>
      </c>
      <c r="G74" s="20">
        <f>[1]!alfamlog($A74,G$50,$C$4:$C$9,COUNT($D$4:$D$9))*M$10</f>
        <v>0</v>
      </c>
      <c r="H74" s="20">
        <f>[1]!alfamlog($A74,H$50,$C$4:$C$9,COUNT($D$4:$D$9))*N$10</f>
        <v>0</v>
      </c>
      <c r="I74" s="20">
        <f>[1]!alfamlog($A74,I$50,$C$4:$C$9,COUNT($D$4:$D$9))*O$10</f>
        <v>0</v>
      </c>
      <c r="K74" s="37">
        <f>(10^L74-B74)/L$48</f>
        <v>9.1548408562997837E-3</v>
      </c>
      <c r="L74" s="22">
        <f t="shared" si="3"/>
        <v>-4.0383491338706063</v>
      </c>
      <c r="M74" s="22">
        <f t="shared" si="4"/>
        <v>-3.7373191717111505</v>
      </c>
      <c r="N74" s="22">
        <f t="shared" si="5"/>
        <v>-3.3393791831418294</v>
      </c>
      <c r="O74" s="22">
        <f t="shared" si="6"/>
        <v>-3.0383491941787537</v>
      </c>
      <c r="P74" s="22">
        <f t="shared" si="7"/>
        <v>2.0039942086803166</v>
      </c>
      <c r="Q74" s="22">
        <f t="shared" si="8"/>
        <v>2.0080254927464316</v>
      </c>
      <c r="R74" s="22">
        <f t="shared" si="9"/>
        <v>2.0203488479182221</v>
      </c>
      <c r="S74" s="22">
        <f t="shared" si="10"/>
        <v>2.0416982106183652</v>
      </c>
      <c r="T74" s="22"/>
      <c r="U74" s="22"/>
      <c r="V74" s="22"/>
      <c r="Z74">
        <f>Z73+X$7</f>
        <v>3.9000000000000026</v>
      </c>
      <c r="AA74" s="32">
        <f>IF($D$4=0,0,$D$4+LOG([1]!alfa($Z74,$J$5,$L$5:$S$5,COUNT($L$5:$S$5)))+AA$43*LOG([1]!alfa($Z74,$J$6,$L$6:$S$6,COUNT($L$6:$S$6))))</f>
        <v>8.8165621864698291</v>
      </c>
      <c r="AB74" s="32">
        <f>IF($D$5=0,0,$D$5+LOG([1]!alfa($Z74,$J$5,$L$5:$S$5,COUNT($L$5:$S$5)))+AB$43*LOG([1]!alfa($Z74,$J$6,$L$6:$S$6,COUNT($L$6:$S$6))))</f>
        <v>13.453124376389383</v>
      </c>
      <c r="AC74" s="32">
        <f>IF($D$6=0,0,$D$6+LOG([1]!alfa($Z74,$J$5,$L$5:$S$5,COUNT($L$5:$S$5)))+AC$43*LOG([1]!alfa($Z74,$J$6,$L$6:$S$6,COUNT($L$6:$S$6))))</f>
        <v>0</v>
      </c>
      <c r="AD74" s="32">
        <f>IF($D$7=0,0,$D$7+LOG([1]!alfa($Z74,$J$5,$L$5:$S$5,COUNT($L$5:$S$5)))+AD$43*LOG([1]!alfa($Z74,$J$6,$L$6:$S$6,COUNT($L$6:$S$6))))</f>
        <v>0</v>
      </c>
      <c r="AE74" s="32">
        <f>IF($D$8=0,0,$D$8+LOG([1]!alfa($Z74,$J$5,$L$5:$S$5,COUNT($L$5:$S$5)))+AE$43*LOG([1]!alfa($Z74,$J$6,$L$6:$S$6,COUNT($L$6:$S$6))))</f>
        <v>0</v>
      </c>
      <c r="AF74" s="32">
        <f>IF($D$9=0,0,$D$9+LOG([1]!alfa($Z74,$J$5,$L$5:$S$5,COUNT($L$5:$S$5)))+AF$43*LOG([1]!alfa($Z74,$J$6,$L$6:$S$6,COUNT($L$6:$S$6))))</f>
        <v>0</v>
      </c>
    </row>
    <row r="75" spans="1:32" x14ac:dyDescent="0.25">
      <c r="A75" s="1">
        <f>IF(A74+E$10&gt;1,0,A74+E$10)</f>
        <v>-10.799999999999983</v>
      </c>
      <c r="B75" s="20">
        <f t="shared" si="2"/>
        <v>1.5848931924611699E-11</v>
      </c>
      <c r="C75" s="20">
        <f>[1]!alfamlog($A75,C$50,$C$4:$C$9,COUNT($D$4:$D$9))*I$10</f>
        <v>0.9897395666894937</v>
      </c>
      <c r="D75" s="20">
        <f>[1]!alfamlog($A75,D$50,$C$4:$C$9,COUNT($D$4:$D$9))*J$10</f>
        <v>1.0260426212025628E-2</v>
      </c>
      <c r="E75" s="20">
        <f>[1]!alfamlog($A75,E$50,$C$4:$C$9,COUNT($D$4:$D$9))*K$10</f>
        <v>7.0984805835196922E-9</v>
      </c>
      <c r="F75" s="20">
        <f>[1]!alfamlog($A75,F$50,$C$4:$C$9,COUNT($D$4:$D$9))*L$10</f>
        <v>0</v>
      </c>
      <c r="G75" s="20">
        <f>[1]!alfamlog($A75,G$50,$C$4:$C$9,COUNT($D$4:$D$9))*M$10</f>
        <v>0</v>
      </c>
      <c r="H75" s="20">
        <f>[1]!alfamlog($A75,H$50,$C$4:$C$9,COUNT($D$4:$D$9))*N$10</f>
        <v>0</v>
      </c>
      <c r="I75" s="20">
        <f>[1]!alfamlog($A75,I$50,$C$4:$C$9,COUNT($D$4:$D$9))*O$10</f>
        <v>0</v>
      </c>
      <c r="K75" s="37">
        <f>(10^L75-B75)/L$48</f>
        <v>1.0260440408986788E-2</v>
      </c>
      <c r="L75" s="22">
        <f t="shared" si="3"/>
        <v>-3.988833930513815</v>
      </c>
      <c r="M75" s="22">
        <f t="shared" si="4"/>
        <v>-3.6878039683917803</v>
      </c>
      <c r="N75" s="22">
        <f t="shared" si="5"/>
        <v>-3.2898639798449119</v>
      </c>
      <c r="O75" s="22">
        <f t="shared" si="6"/>
        <v>-2.9888339908893209</v>
      </c>
      <c r="P75" s="22">
        <f t="shared" si="7"/>
        <v>2.0044790714643601</v>
      </c>
      <c r="Q75" s="22">
        <f t="shared" si="8"/>
        <v>2.0090048186881417</v>
      </c>
      <c r="R75" s="22">
        <f t="shared" si="9"/>
        <v>2.0228721081948904</v>
      </c>
      <c r="S75" s="22">
        <f t="shared" si="10"/>
        <v>2.0470160669234421</v>
      </c>
      <c r="T75" s="22"/>
      <c r="U75" s="22"/>
      <c r="V75" s="22"/>
      <c r="Z75">
        <f>Z74+X$7</f>
        <v>4.0000000000000027</v>
      </c>
      <c r="AA75" s="32">
        <f>IF($D$4=0,0,$D$4+LOG([1]!alfa($Z75,$J$5,$L$5:$S$5,COUNT($L$5:$S$5)))+AA$43*LOG([1]!alfa($Z75,$J$6,$L$6:$S$6,COUNT($L$6:$S$6))))</f>
        <v>8.8172673072649985</v>
      </c>
      <c r="AB75" s="32">
        <f>IF($D$5=0,0,$D$5+LOG([1]!alfa($Z75,$J$5,$L$5:$S$5,COUNT($L$5:$S$5)))+AB$43*LOG([1]!alfa($Z75,$J$6,$L$6:$S$6,COUNT($L$6:$S$6))))</f>
        <v>13.454534618872945</v>
      </c>
      <c r="AC75" s="32">
        <f>IF($D$6=0,0,$D$6+LOG([1]!alfa($Z75,$J$5,$L$5:$S$5,COUNT($L$5:$S$5)))+AC$43*LOG([1]!alfa($Z75,$J$6,$L$6:$S$6,COUNT($L$6:$S$6))))</f>
        <v>0</v>
      </c>
      <c r="AD75" s="32">
        <f>IF($D$7=0,0,$D$7+LOG([1]!alfa($Z75,$J$5,$L$5:$S$5,COUNT($L$5:$S$5)))+AD$43*LOG([1]!alfa($Z75,$J$6,$L$6:$S$6,COUNT($L$6:$S$6))))</f>
        <v>0</v>
      </c>
      <c r="AE75" s="32">
        <f>IF($D$8=0,0,$D$8+LOG([1]!alfa($Z75,$J$5,$L$5:$S$5,COUNT($L$5:$S$5)))+AE$43*LOG([1]!alfa($Z75,$J$6,$L$6:$S$6,COUNT($L$6:$S$6))))</f>
        <v>0</v>
      </c>
      <c r="AF75" s="32">
        <f>IF($D$9=0,0,$D$9+LOG([1]!alfa($Z75,$J$5,$L$5:$S$5,COUNT($L$5:$S$5)))+AF$43*LOG([1]!alfa($Z75,$J$6,$L$6:$S$6,COUNT($L$6:$S$6))))</f>
        <v>0</v>
      </c>
    </row>
    <row r="76" spans="1:32" x14ac:dyDescent="0.25">
      <c r="A76" s="1">
        <f>IF(A75+E$10&gt;1,0,A75+E$10)</f>
        <v>-10.749999999999982</v>
      </c>
      <c r="B76" s="20">
        <f t="shared" si="2"/>
        <v>1.7782794100389918E-11</v>
      </c>
      <c r="C76" s="20">
        <f>[1]!alfamlog($A76,C$50,$C$4:$C$9,COUNT($D$4:$D$9))*I$10</f>
        <v>0.98850199857912424</v>
      </c>
      <c r="D76" s="20">
        <f>[1]!alfamlog($A76,D$50,$C$4:$C$9,COUNT($D$4:$D$9))*J$10</f>
        <v>1.1497992495592227E-2</v>
      </c>
      <c r="E76" s="20">
        <f>[1]!alfamlog($A76,E$50,$C$4:$C$9,COUNT($D$4:$D$9))*K$10</f>
        <v>8.9252834654074374E-9</v>
      </c>
      <c r="F76" s="20">
        <f>[1]!alfamlog($A76,F$50,$C$4:$C$9,COUNT($D$4:$D$9))*L$10</f>
        <v>0</v>
      </c>
      <c r="G76" s="20">
        <f>[1]!alfamlog($A76,G$50,$C$4:$C$9,COUNT($D$4:$D$9))*M$10</f>
        <v>0</v>
      </c>
      <c r="H76" s="20">
        <f>[1]!alfamlog($A76,H$50,$C$4:$C$9,COUNT($D$4:$D$9))*N$10</f>
        <v>0</v>
      </c>
      <c r="I76" s="20">
        <f>[1]!alfamlog($A76,I$50,$C$4:$C$9,COUNT($D$4:$D$9))*O$10</f>
        <v>0</v>
      </c>
      <c r="K76" s="37">
        <f>(10^L76-B76)/L$48</f>
        <v>1.1498010346159148E-2</v>
      </c>
      <c r="L76" s="22">
        <f t="shared" si="3"/>
        <v>-3.9393772377344005</v>
      </c>
      <c r="M76" s="22">
        <f t="shared" si="4"/>
        <v>-3.6383472756543531</v>
      </c>
      <c r="N76" s="22">
        <f t="shared" si="5"/>
        <v>-3.2404072871326774</v>
      </c>
      <c r="O76" s="22">
        <f t="shared" si="6"/>
        <v>-2.9393772981854838</v>
      </c>
      <c r="P76" s="22">
        <f t="shared" si="7"/>
        <v>2.0050224529840781</v>
      </c>
      <c r="Q76" s="22">
        <f t="shared" si="8"/>
        <v>2.0101036681997995</v>
      </c>
      <c r="R76" s="22">
        <f t="shared" si="9"/>
        <v>2.0257140579037829</v>
      </c>
      <c r="S76" s="22">
        <f t="shared" si="10"/>
        <v>2.0530469664915207</v>
      </c>
      <c r="T76" s="22"/>
      <c r="U76" s="22"/>
      <c r="V76" s="22"/>
      <c r="Z76">
        <f>Z75+X$7</f>
        <v>4.1000000000000023</v>
      </c>
      <c r="AA76" s="32">
        <f>IF($D$4=0,0,$D$4+LOG([1]!alfa($Z76,$J$5,$L$5:$S$5,COUNT($L$5:$S$5)))+AA$43*LOG([1]!alfa($Z76,$J$6,$L$6:$S$6,COUNT($L$6:$S$6))))</f>
        <v>8.8178281174911035</v>
      </c>
      <c r="AB76" s="32">
        <f>IF($D$5=0,0,$D$5+LOG([1]!alfa($Z76,$J$5,$L$5:$S$5,COUNT($L$5:$S$5)))+AB$43*LOG([1]!alfa($Z76,$J$6,$L$6:$S$6,COUNT($L$6:$S$6))))</f>
        <v>13.455656240449652</v>
      </c>
      <c r="AC76" s="32">
        <f>IF($D$6=0,0,$D$6+LOG([1]!alfa($Z76,$J$5,$L$5:$S$5,COUNT($L$5:$S$5)))+AC$43*LOG([1]!alfa($Z76,$J$6,$L$6:$S$6,COUNT($L$6:$S$6))))</f>
        <v>0</v>
      </c>
      <c r="AD76" s="32">
        <f>IF($D$7=0,0,$D$7+LOG([1]!alfa($Z76,$J$5,$L$5:$S$5,COUNT($L$5:$S$5)))+AD$43*LOG([1]!alfa($Z76,$J$6,$L$6:$S$6,COUNT($L$6:$S$6))))</f>
        <v>0</v>
      </c>
      <c r="AE76" s="32">
        <f>IF($D$8=0,0,$D$8+LOG([1]!alfa($Z76,$J$5,$L$5:$S$5,COUNT($L$5:$S$5)))+AE$43*LOG([1]!alfa($Z76,$J$6,$L$6:$S$6,COUNT($L$6:$S$6))))</f>
        <v>0</v>
      </c>
      <c r="AF76" s="32">
        <f>IF($D$9=0,0,$D$9+LOG([1]!alfa($Z76,$J$5,$L$5:$S$5,COUNT($L$5:$S$5)))+AF$43*LOG([1]!alfa($Z76,$J$6,$L$6:$S$6,COUNT($L$6:$S$6))))</f>
        <v>0</v>
      </c>
    </row>
    <row r="77" spans="1:32" x14ac:dyDescent="0.25">
      <c r="A77" s="1">
        <f>IF(A76+E$10&gt;1,0,A76+E$10)</f>
        <v>-10.699999999999982</v>
      </c>
      <c r="B77" s="20">
        <f t="shared" si="2"/>
        <v>1.995262314968963E-11</v>
      </c>
      <c r="C77" s="20">
        <f>[1]!alfamlog($A77,C$50,$C$4:$C$9,COUNT($D$4:$D$9))*I$10</f>
        <v>0.98711710330845126</v>
      </c>
      <c r="D77" s="20">
        <f>[1]!alfamlog($A77,D$50,$C$4:$C$9,COUNT($D$4:$D$9))*J$10</f>
        <v>1.2882885471024536E-2</v>
      </c>
      <c r="E77" s="20">
        <f>[1]!alfamlog($A77,E$50,$C$4:$C$9,COUNT($D$4:$D$9))*K$10</f>
        <v>1.1220524108040323E-8</v>
      </c>
      <c r="F77" s="20">
        <f>[1]!alfamlog($A77,F$50,$C$4:$C$9,COUNT($D$4:$D$9))*L$10</f>
        <v>0</v>
      </c>
      <c r="G77" s="20">
        <f>[1]!alfamlog($A77,G$50,$C$4:$C$9,COUNT($D$4:$D$9))*M$10</f>
        <v>0</v>
      </c>
      <c r="H77" s="20">
        <f>[1]!alfamlog($A77,H$50,$C$4:$C$9,COUNT($D$4:$D$9))*N$10</f>
        <v>0</v>
      </c>
      <c r="I77" s="20">
        <f>[1]!alfamlog($A77,I$50,$C$4:$C$9,COUNT($D$4:$D$9))*O$10</f>
        <v>0</v>
      </c>
      <c r="K77" s="37">
        <f>(10^L77-B77)/L$48</f>
        <v>1.2882907912072739E-2</v>
      </c>
      <c r="L77" s="22">
        <f t="shared" si="3"/>
        <v>-3.889986030302047</v>
      </c>
      <c r="M77" s="22">
        <f t="shared" si="4"/>
        <v>-3.5889560682691108</v>
      </c>
      <c r="N77" s="22">
        <f t="shared" si="5"/>
        <v>-3.1910160797757015</v>
      </c>
      <c r="O77" s="22">
        <f t="shared" si="6"/>
        <v>-2.88998609083793</v>
      </c>
      <c r="P77" s="22">
        <f t="shared" si="7"/>
        <v>2.0056313290273762</v>
      </c>
      <c r="Q77" s="22">
        <f t="shared" si="8"/>
        <v>2.0113366367515431</v>
      </c>
      <c r="R77" s="22">
        <f t="shared" si="9"/>
        <v>2.0289165369339033</v>
      </c>
      <c r="S77" s="22">
        <f t="shared" si="10"/>
        <v>2.0598966304733568</v>
      </c>
      <c r="T77" s="22"/>
      <c r="U77" s="22"/>
      <c r="V77" s="22"/>
      <c r="Z77">
        <f>Z76+X$7</f>
        <v>4.200000000000002</v>
      </c>
      <c r="AA77" s="32">
        <f>IF($D$4=0,0,$D$4+LOG([1]!alfa($Z77,$J$5,$L$5:$S$5,COUNT($L$5:$S$5)))+AA$43*LOG([1]!alfa($Z77,$J$6,$L$6:$S$6,COUNT($L$6:$S$6))))</f>
        <v>8.8182740355159392</v>
      </c>
      <c r="AB77" s="32">
        <f>IF($D$5=0,0,$D$5+LOG([1]!alfa($Z77,$J$5,$L$5:$S$5,COUNT($L$5:$S$5)))+AB$43*LOG([1]!alfa($Z77,$J$6,$L$6:$S$6,COUNT($L$6:$S$6))))</f>
        <v>13.456548077914983</v>
      </c>
      <c r="AC77" s="32">
        <f>IF($D$6=0,0,$D$6+LOG([1]!alfa($Z77,$J$5,$L$5:$S$5,COUNT($L$5:$S$5)))+AC$43*LOG([1]!alfa($Z77,$J$6,$L$6:$S$6,COUNT($L$6:$S$6))))</f>
        <v>0</v>
      </c>
      <c r="AD77" s="32">
        <f>IF($D$7=0,0,$D$7+LOG([1]!alfa($Z77,$J$5,$L$5:$S$5,COUNT($L$5:$S$5)))+AD$43*LOG([1]!alfa($Z77,$J$6,$L$6:$S$6,COUNT($L$6:$S$6))))</f>
        <v>0</v>
      </c>
      <c r="AE77" s="32">
        <f>IF($D$8=0,0,$D$8+LOG([1]!alfa($Z77,$J$5,$L$5:$S$5,COUNT($L$5:$S$5)))+AE$43*LOG([1]!alfa($Z77,$J$6,$L$6:$S$6,COUNT($L$6:$S$6))))</f>
        <v>0</v>
      </c>
      <c r="AF77" s="32">
        <f>IF($D$9=0,0,$D$9+LOG([1]!alfa($Z77,$J$5,$L$5:$S$5,COUNT($L$5:$S$5)))+AF$43*LOG([1]!alfa($Z77,$J$6,$L$6:$S$6,COUNT($L$6:$S$6))))</f>
        <v>0</v>
      </c>
    </row>
    <row r="78" spans="1:32" x14ac:dyDescent="0.25">
      <c r="A78" s="1">
        <f>IF(A77+E$10&gt;1,0,A77+E$10)</f>
        <v>-10.649999999999981</v>
      </c>
      <c r="B78" s="20">
        <f t="shared" si="2"/>
        <v>2.238721138568432E-11</v>
      </c>
      <c r="C78" s="20">
        <f>[1]!alfamlog($A78,C$50,$C$4:$C$9,COUNT($D$4:$D$9))*I$10</f>
        <v>0.98556783730783348</v>
      </c>
      <c r="D78" s="20">
        <f>[1]!alfamlog($A78,D$50,$C$4:$C$9,COUNT($D$4:$D$9))*J$10</f>
        <v>1.443214858853378E-2</v>
      </c>
      <c r="E78" s="20">
        <f>[1]!alfamlog($A78,E$50,$C$4:$C$9,COUNT($D$4:$D$9))*K$10</f>
        <v>1.4103632690092797E-8</v>
      </c>
      <c r="F78" s="20">
        <f>[1]!alfamlog($A78,F$50,$C$4:$C$9,COUNT($D$4:$D$9))*L$10</f>
        <v>0</v>
      </c>
      <c r="G78" s="20">
        <f>[1]!alfamlog($A78,G$50,$C$4:$C$9,COUNT($D$4:$D$9))*M$10</f>
        <v>0</v>
      </c>
      <c r="H78" s="20">
        <f>[1]!alfamlog($A78,H$50,$C$4:$C$9,COUNT($D$4:$D$9))*N$10</f>
        <v>0</v>
      </c>
      <c r="I78" s="20">
        <f>[1]!alfamlog($A78,I$50,$C$4:$C$9,COUNT($D$4:$D$9))*O$10</f>
        <v>0</v>
      </c>
      <c r="K78" s="37">
        <f>(10^L78-B78)/L$48</f>
        <v>1.443217679579915E-2</v>
      </c>
      <c r="L78" s="22">
        <f t="shared" si="3"/>
        <v>-3.8406680922451795</v>
      </c>
      <c r="M78" s="22">
        <f t="shared" si="4"/>
        <v>-3.5396381302651028</v>
      </c>
      <c r="N78" s="22">
        <f t="shared" si="5"/>
        <v>-3.1416981418034089</v>
      </c>
      <c r="O78" s="22">
        <f t="shared" si="6"/>
        <v>-2.8406681528762094</v>
      </c>
      <c r="P78" s="22">
        <f t="shared" si="7"/>
        <v>2.0063134847710349</v>
      </c>
      <c r="Q78" s="22">
        <f t="shared" si="8"/>
        <v>2.0127201054163146</v>
      </c>
      <c r="R78" s="22">
        <f t="shared" si="9"/>
        <v>2.0325273234083792</v>
      </c>
      <c r="S78" s="22">
        <f t="shared" si="10"/>
        <v>2.0676895172061891</v>
      </c>
      <c r="T78" s="22"/>
      <c r="U78" s="22"/>
      <c r="V78" s="22"/>
      <c r="Z78">
        <f>Z77+X$7</f>
        <v>4.3000000000000016</v>
      </c>
      <c r="AA78" s="32">
        <f>IF($D$4=0,0,$D$4+LOG([1]!alfa($Z78,$J$5,$L$5:$S$5,COUNT($L$5:$S$5)))+AA$43*LOG([1]!alfa($Z78,$J$6,$L$6:$S$6,COUNT($L$6:$S$6))))</f>
        <v>8.8186285253445966</v>
      </c>
      <c r="AB78" s="32">
        <f>IF($D$5=0,0,$D$5+LOG([1]!alfa($Z78,$J$5,$L$5:$S$5,COUNT($L$5:$S$5)))+AB$43*LOG([1]!alfa($Z78,$J$6,$L$6:$S$6,COUNT($L$6:$S$6))))</f>
        <v>13.457257059354506</v>
      </c>
      <c r="AC78" s="32">
        <f>IF($D$6=0,0,$D$6+LOG([1]!alfa($Z78,$J$5,$L$5:$S$5,COUNT($L$5:$S$5)))+AC$43*LOG([1]!alfa($Z78,$J$6,$L$6:$S$6,COUNT($L$6:$S$6))))</f>
        <v>0</v>
      </c>
      <c r="AD78" s="32">
        <f>IF($D$7=0,0,$D$7+LOG([1]!alfa($Z78,$J$5,$L$5:$S$5,COUNT($L$5:$S$5)))+AD$43*LOG([1]!alfa($Z78,$J$6,$L$6:$S$6,COUNT($L$6:$S$6))))</f>
        <v>0</v>
      </c>
      <c r="AE78" s="32">
        <f>IF($D$8=0,0,$D$8+LOG([1]!alfa($Z78,$J$5,$L$5:$S$5,COUNT($L$5:$S$5)))+AE$43*LOG([1]!alfa($Z78,$J$6,$L$6:$S$6,COUNT($L$6:$S$6))))</f>
        <v>0</v>
      </c>
      <c r="AF78" s="32">
        <f>IF($D$9=0,0,$D$9+LOG([1]!alfa($Z78,$J$5,$L$5:$S$5,COUNT($L$5:$S$5)))+AF$43*LOG([1]!alfa($Z78,$J$6,$L$6:$S$6,COUNT($L$6:$S$6))))</f>
        <v>0</v>
      </c>
    </row>
    <row r="79" spans="1:32" x14ac:dyDescent="0.25">
      <c r="A79" s="1">
        <f>IF(A78+E$10&gt;1,0,A78+E$10)</f>
        <v>-10.59999999999998</v>
      </c>
      <c r="B79" s="20">
        <f t="shared" si="2"/>
        <v>2.5118864315096919E-11</v>
      </c>
      <c r="C79" s="20">
        <f>[1]!alfamlog($A79,C$50,$C$4:$C$9,COUNT($D$4:$D$9))*I$10</f>
        <v>0.98383531108273725</v>
      </c>
      <c r="D79" s="20">
        <f>[1]!alfamlog($A79,D$50,$C$4:$C$9,COUNT($D$4:$D$9))*J$10</f>
        <v>1.616467119305337E-2</v>
      </c>
      <c r="E79" s="20">
        <f>[1]!alfamlog($A79,E$50,$C$4:$C$9,COUNT($D$4:$D$9))*K$10</f>
        <v>1.7724209399175477E-8</v>
      </c>
      <c r="F79" s="20">
        <f>[1]!alfamlog($A79,F$50,$C$4:$C$9,COUNT($D$4:$D$9))*L$10</f>
        <v>0</v>
      </c>
      <c r="G79" s="20">
        <f>[1]!alfamlog($A79,G$50,$C$4:$C$9,COUNT($D$4:$D$9))*M$10</f>
        <v>0</v>
      </c>
      <c r="H79" s="20">
        <f>[1]!alfamlog($A79,H$50,$C$4:$C$9,COUNT($D$4:$D$9))*N$10</f>
        <v>0</v>
      </c>
      <c r="I79" s="20">
        <f>[1]!alfamlog($A79,I$50,$C$4:$C$9,COUNT($D$4:$D$9))*O$10</f>
        <v>0</v>
      </c>
      <c r="K79" s="37">
        <f>(10^L79-B79)/L$48</f>
        <v>1.6164706641472175E-2</v>
      </c>
      <c r="L79" s="22">
        <f t="shared" si="3"/>
        <v>-3.7914321051092013</v>
      </c>
      <c r="M79" s="22">
        <f t="shared" si="4"/>
        <v>-3.4904021431884336</v>
      </c>
      <c r="N79" s="22">
        <f t="shared" si="5"/>
        <v>-3.092462154762325</v>
      </c>
      <c r="O79" s="22">
        <f t="shared" si="6"/>
        <v>-2.7914321658469872</v>
      </c>
      <c r="P79" s="22">
        <f t="shared" si="7"/>
        <v>2.0070776030563513</v>
      </c>
      <c r="Q79" s="22">
        <f t="shared" si="8"/>
        <v>2.0142724606772648</v>
      </c>
      <c r="R79" s="22">
        <f t="shared" si="9"/>
        <v>2.0366011043848893</v>
      </c>
      <c r="S79" s="22">
        <f t="shared" si="10"/>
        <v>2.076573112933024</v>
      </c>
      <c r="T79" s="22"/>
      <c r="U79" s="22"/>
      <c r="V79" s="22"/>
      <c r="Z79">
        <f>Z78+X$7</f>
        <v>4.4000000000000012</v>
      </c>
      <c r="AA79" s="32">
        <f>IF($D$4=0,0,$D$4+LOG([1]!alfa($Z79,$J$5,$L$5:$S$5,COUNT($L$5:$S$5)))+AA$43*LOG([1]!alfa($Z79,$J$6,$L$6:$S$6,COUNT($L$6:$S$6))))</f>
        <v>8.8189102860285491</v>
      </c>
      <c r="AB79" s="32">
        <f>IF($D$5=0,0,$D$5+LOG([1]!alfa($Z79,$J$5,$L$5:$S$5,COUNT($L$5:$S$5)))+AB$43*LOG([1]!alfa($Z79,$J$6,$L$6:$S$6,COUNT($L$6:$S$6))))</f>
        <v>13.457820582966081</v>
      </c>
      <c r="AC79" s="32">
        <f>IF($D$6=0,0,$D$6+LOG([1]!alfa($Z79,$J$5,$L$5:$S$5,COUNT($L$5:$S$5)))+AC$43*LOG([1]!alfa($Z79,$J$6,$L$6:$S$6,COUNT($L$6:$S$6))))</f>
        <v>0</v>
      </c>
      <c r="AD79" s="32">
        <f>IF($D$7=0,0,$D$7+LOG([1]!alfa($Z79,$J$5,$L$5:$S$5,COUNT($L$5:$S$5)))+AD$43*LOG([1]!alfa($Z79,$J$6,$L$6:$S$6,COUNT($L$6:$S$6))))</f>
        <v>0</v>
      </c>
      <c r="AE79" s="32">
        <f>IF($D$8=0,0,$D$8+LOG([1]!alfa($Z79,$J$5,$L$5:$S$5,COUNT($L$5:$S$5)))+AE$43*LOG([1]!alfa($Z79,$J$6,$L$6:$S$6,COUNT($L$6:$S$6))))</f>
        <v>0</v>
      </c>
      <c r="AF79" s="32">
        <f>IF($D$9=0,0,$D$9+LOG([1]!alfa($Z79,$J$5,$L$5:$S$5,COUNT($L$5:$S$5)))+AF$43*LOG([1]!alfa($Z79,$J$6,$L$6:$S$6,COUNT($L$6:$S$6))))</f>
        <v>0</v>
      </c>
    </row>
    <row r="80" spans="1:32" x14ac:dyDescent="0.25">
      <c r="A80" s="1">
        <f>IF(A79+E$10&gt;1,0,A79+E$10)</f>
        <v>-10.549999999999979</v>
      </c>
      <c r="B80" s="20">
        <f t="shared" si="2"/>
        <v>2.8183829312645776E-11</v>
      </c>
      <c r="C80" s="20">
        <f>[1]!alfamlog($A80,C$50,$C$4:$C$9,COUNT($D$4:$D$9))*I$10</f>
        <v>0.98189862132885775</v>
      </c>
      <c r="D80" s="20">
        <f>[1]!alfamlog($A80,D$50,$C$4:$C$9,COUNT($D$4:$D$9))*J$10</f>
        <v>1.8101356401608815E-2</v>
      </c>
      <c r="E80" s="20">
        <f>[1]!alfamlog($A80,E$50,$C$4:$C$9,COUNT($D$4:$D$9))*K$10</f>
        <v>2.2269533349733915E-8</v>
      </c>
      <c r="F80" s="20">
        <f>[1]!alfamlog($A80,F$50,$C$4:$C$9,COUNT($D$4:$D$9))*L$10</f>
        <v>0</v>
      </c>
      <c r="G80" s="20">
        <f>[1]!alfamlog($A80,G$50,$C$4:$C$9,COUNT($D$4:$D$9))*M$10</f>
        <v>0</v>
      </c>
      <c r="H80" s="20">
        <f>[1]!alfamlog($A80,H$50,$C$4:$C$9,COUNT($D$4:$D$9))*N$10</f>
        <v>0</v>
      </c>
      <c r="I80" s="20">
        <f>[1]!alfamlog($A80,I$50,$C$4:$C$9,COUNT($D$4:$D$9))*O$10</f>
        <v>0</v>
      </c>
      <c r="K80" s="37">
        <f>(10^L80-B80)/L$48</f>
        <v>1.8101400940675499E-2</v>
      </c>
      <c r="L80" s="22">
        <f t="shared" si="3"/>
        <v>-3.7422877444029981</v>
      </c>
      <c r="M80" s="22">
        <f t="shared" si="4"/>
        <v>-3.4412577825487758</v>
      </c>
      <c r="N80" s="22">
        <f t="shared" si="5"/>
        <v>-3.0433177941625953</v>
      </c>
      <c r="O80" s="22">
        <f t="shared" si="6"/>
        <v>-2.7422878052605664</v>
      </c>
      <c r="P80" s="22">
        <f t="shared" si="7"/>
        <v>2.0079333608555685</v>
      </c>
      <c r="Q80" s="22">
        <f t="shared" si="8"/>
        <v>2.0160143418523973</v>
      </c>
      <c r="R80" s="22">
        <f t="shared" si="9"/>
        <v>2.0412006427684544</v>
      </c>
      <c r="S80" s="22">
        <f t="shared" si="10"/>
        <v>2.0867235286231161</v>
      </c>
      <c r="T80" s="22"/>
      <c r="U80" s="22"/>
      <c r="V80" s="22"/>
      <c r="Z80">
        <f>Z79+X$7</f>
        <v>4.5000000000000009</v>
      </c>
      <c r="AA80" s="32">
        <f>IF($D$4=0,0,$D$4+LOG([1]!alfa($Z80,$J$5,$L$5:$S$5,COUNT($L$5:$S$5)))+AA$43*LOG([1]!alfa($Z80,$J$6,$L$6:$S$6,COUNT($L$6:$S$6))))</f>
        <v>8.8191342093110112</v>
      </c>
      <c r="AB80" s="32">
        <f>IF($D$5=0,0,$D$5+LOG([1]!alfa($Z80,$J$5,$L$5:$S$5,COUNT($L$5:$S$5)))+AB$43*LOG([1]!alfa($Z80,$J$6,$L$6:$S$6,COUNT($L$6:$S$6))))</f>
        <v>13.45826843235562</v>
      </c>
      <c r="AC80" s="32">
        <f>IF($D$6=0,0,$D$6+LOG([1]!alfa($Z80,$J$5,$L$5:$S$5,COUNT($L$5:$S$5)))+AC$43*LOG([1]!alfa($Z80,$J$6,$L$6:$S$6,COUNT($L$6:$S$6))))</f>
        <v>0</v>
      </c>
      <c r="AD80" s="32">
        <f>IF($D$7=0,0,$D$7+LOG([1]!alfa($Z80,$J$5,$L$5:$S$5,COUNT($L$5:$S$5)))+AD$43*LOG([1]!alfa($Z80,$J$6,$L$6:$S$6,COUNT($L$6:$S$6))))</f>
        <v>0</v>
      </c>
      <c r="AE80" s="32">
        <f>IF($D$8=0,0,$D$8+LOG([1]!alfa($Z80,$J$5,$L$5:$S$5,COUNT($L$5:$S$5)))+AE$43*LOG([1]!alfa($Z80,$J$6,$L$6:$S$6,COUNT($L$6:$S$6))))</f>
        <v>0</v>
      </c>
      <c r="AF80" s="32">
        <f>IF($D$9=0,0,$D$9+LOG([1]!alfa($Z80,$J$5,$L$5:$S$5,COUNT($L$5:$S$5)))+AF$43*LOG([1]!alfa($Z80,$J$6,$L$6:$S$6,COUNT($L$6:$S$6))))</f>
        <v>0</v>
      </c>
    </row>
    <row r="81" spans="1:32" x14ac:dyDescent="0.25">
      <c r="A81" s="1">
        <f>IF(A80+E$10&gt;1,0,A80+E$10)</f>
        <v>-10.499999999999979</v>
      </c>
      <c r="B81" s="20">
        <f t="shared" si="2"/>
        <v>3.162277660168528E-11</v>
      </c>
      <c r="C81" s="20">
        <f>[1]!alfamlog($A81,C$50,$C$4:$C$9,COUNT($D$4:$D$9))*I$10</f>
        <v>0.97973467616188348</v>
      </c>
      <c r="D81" s="20">
        <f>[1]!alfamlog($A81,D$50,$C$4:$C$9,COUNT($D$4:$D$9))*J$10</f>
        <v>2.0265295864221222E-2</v>
      </c>
      <c r="E81" s="20">
        <f>[1]!alfamlog($A81,E$50,$C$4:$C$9,COUNT($D$4:$D$9))*K$10</f>
        <v>2.7973895351990926E-8</v>
      </c>
      <c r="F81" s="20">
        <f>[1]!alfamlog($A81,F$50,$C$4:$C$9,COUNT($D$4:$D$9))*L$10</f>
        <v>0</v>
      </c>
      <c r="G81" s="20">
        <f>[1]!alfamlog($A81,G$50,$C$4:$C$9,COUNT($D$4:$D$9))*M$10</f>
        <v>0</v>
      </c>
      <c r="H81" s="20">
        <f>[1]!alfamlog($A81,H$50,$C$4:$C$9,COUNT($D$4:$D$9))*N$10</f>
        <v>0</v>
      </c>
      <c r="I81" s="20">
        <f>[1]!alfamlog($A81,I$50,$C$4:$C$9,COUNT($D$4:$D$9))*O$10</f>
        <v>0</v>
      </c>
      <c r="K81" s="37">
        <f>(10^L81-B81)/L$48</f>
        <v>2.026535181201191E-2</v>
      </c>
      <c r="L81" s="22">
        <f t="shared" si="3"/>
        <v>-3.6932457846178228</v>
      </c>
      <c r="M81" s="22">
        <f t="shared" si="4"/>
        <v>-3.3922158228382666</v>
      </c>
      <c r="N81" s="22">
        <f t="shared" si="5"/>
        <v>-2.9942758344968849</v>
      </c>
      <c r="O81" s="22">
        <f t="shared" si="6"/>
        <v>-2.6932458456097894</v>
      </c>
      <c r="P81" s="22">
        <f t="shared" si="7"/>
        <v>2.0088915343136113</v>
      </c>
      <c r="Q81" s="22">
        <f t="shared" si="8"/>
        <v>2.0179689198354862</v>
      </c>
      <c r="R81" s="22">
        <f t="shared" si="9"/>
        <v>2.0463981912775835</v>
      </c>
      <c r="S81" s="22">
        <f t="shared" si="10"/>
        <v>2.0983529193855754</v>
      </c>
      <c r="T81" s="22"/>
      <c r="U81" s="22"/>
      <c r="V81" s="22"/>
      <c r="Z81">
        <f>Z80+X$7</f>
        <v>4.6000000000000005</v>
      </c>
      <c r="AA81" s="32">
        <f>IF($D$4=0,0,$D$4+LOG([1]!alfa($Z81,$J$5,$L$5:$S$5,COUNT($L$5:$S$5)))+AA$43*LOG([1]!alfa($Z81,$J$6,$L$6:$S$6,COUNT($L$6:$S$6))))</f>
        <v>8.819312148493994</v>
      </c>
      <c r="AB81" s="32">
        <f>IF($D$5=0,0,$D$5+LOG([1]!alfa($Z81,$J$5,$L$5:$S$5,COUNT($L$5:$S$5)))+AB$43*LOG([1]!alfa($Z81,$J$6,$L$6:$S$6,COUNT($L$6:$S$6))))</f>
        <v>13.458624314277561</v>
      </c>
      <c r="AC81" s="32">
        <f>IF($D$6=0,0,$D$6+LOG([1]!alfa($Z81,$J$5,$L$5:$S$5,COUNT($L$5:$S$5)))+AC$43*LOG([1]!alfa($Z81,$J$6,$L$6:$S$6,COUNT($L$6:$S$6))))</f>
        <v>0</v>
      </c>
      <c r="AD81" s="32">
        <f>IF($D$7=0,0,$D$7+LOG([1]!alfa($Z81,$J$5,$L$5:$S$5,COUNT($L$5:$S$5)))+AD$43*LOG([1]!alfa($Z81,$J$6,$L$6:$S$6,COUNT($L$6:$S$6))))</f>
        <v>0</v>
      </c>
      <c r="AE81" s="32">
        <f>IF($D$8=0,0,$D$8+LOG([1]!alfa($Z81,$J$5,$L$5:$S$5,COUNT($L$5:$S$5)))+AE$43*LOG([1]!alfa($Z81,$J$6,$L$6:$S$6,COUNT($L$6:$S$6))))</f>
        <v>0</v>
      </c>
      <c r="AF81" s="32">
        <f>IF($D$9=0,0,$D$9+LOG([1]!alfa($Z81,$J$5,$L$5:$S$5,COUNT($L$5:$S$5)))+AF$43*LOG([1]!alfa($Z81,$J$6,$L$6:$S$6,COUNT($L$6:$S$6))))</f>
        <v>0</v>
      </c>
    </row>
    <row r="82" spans="1:32" x14ac:dyDescent="0.25">
      <c r="A82" s="1">
        <f>IF(A81+E$10&gt;1,0,A81+E$10)</f>
        <v>-10.449999999999978</v>
      </c>
      <c r="B82" s="20">
        <f t="shared" si="2"/>
        <v>3.5481338923359319E-11</v>
      </c>
      <c r="C82" s="20">
        <f>[1]!alfamlog($A82,C$50,$C$4:$C$9,COUNT($D$4:$D$9))*I$10</f>
        <v>0.97731801565741316</v>
      </c>
      <c r="D82" s="20">
        <f>[1]!alfamlog($A82,D$50,$C$4:$C$9,COUNT($D$4:$D$9))*J$10</f>
        <v>2.2681949212407338E-2</v>
      </c>
      <c r="E82" s="20">
        <f>[1]!alfamlog($A82,E$50,$C$4:$C$9,COUNT($D$4:$D$9))*K$10</f>
        <v>3.5130179667850696E-8</v>
      </c>
      <c r="F82" s="20">
        <f>[1]!alfamlog($A82,F$50,$C$4:$C$9,COUNT($D$4:$D$9))*L$10</f>
        <v>0</v>
      </c>
      <c r="G82" s="20">
        <f>[1]!alfamlog($A82,G$50,$C$4:$C$9,COUNT($D$4:$D$9))*M$10</f>
        <v>0</v>
      </c>
      <c r="H82" s="20">
        <f>[1]!alfamlog($A82,H$50,$C$4:$C$9,COUNT($D$4:$D$9))*N$10</f>
        <v>0</v>
      </c>
      <c r="I82" s="20">
        <f>[1]!alfamlog($A82,I$50,$C$4:$C$9,COUNT($D$4:$D$9))*O$10</f>
        <v>0</v>
      </c>
      <c r="K82" s="37">
        <f>(10^L82-B82)/L$48</f>
        <v>2.2682019472766657E-2</v>
      </c>
      <c r="L82" s="22">
        <f t="shared" si="3"/>
        <v>-3.6443182131110565</v>
      </c>
      <c r="M82" s="22">
        <f t="shared" si="4"/>
        <v>-3.3432882514152764</v>
      </c>
      <c r="N82" s="22">
        <f t="shared" si="5"/>
        <v>-2.9453482631241603</v>
      </c>
      <c r="O82" s="22">
        <f t="shared" si="6"/>
        <v>-2.6443182742538203</v>
      </c>
      <c r="P82" s="22">
        <f t="shared" si="7"/>
        <v>2.0099641126581109</v>
      </c>
      <c r="Q82" s="22">
        <f t="shared" si="8"/>
        <v>2.0201622114400459</v>
      </c>
      <c r="R82" s="22">
        <f t="shared" si="9"/>
        <v>2.0522772209222229</v>
      </c>
      <c r="S82" s="22">
        <f t="shared" si="10"/>
        <v>2.1117194998508064</v>
      </c>
      <c r="T82" s="22"/>
      <c r="U82" s="22"/>
      <c r="V82" s="22"/>
      <c r="Z82">
        <f>Z81+X$7</f>
        <v>4.7</v>
      </c>
      <c r="AA82" s="32">
        <f>IF($D$4=0,0,$D$4+LOG([1]!alfa($Z82,$J$5,$L$5:$S$5,COUNT($L$5:$S$5)))+AA$43*LOG([1]!alfa($Z82,$J$6,$L$6:$S$6,COUNT($L$6:$S$6))))</f>
        <v>8.8194535343660174</v>
      </c>
      <c r="AB82" s="32">
        <f>IF($D$5=0,0,$D$5+LOG([1]!alfa($Z82,$J$5,$L$5:$S$5,COUNT($L$5:$S$5)))+AB$43*LOG([1]!alfa($Z82,$J$6,$L$6:$S$6,COUNT($L$6:$S$6))))</f>
        <v>13.45890709049832</v>
      </c>
      <c r="AC82" s="32">
        <f>IF($D$6=0,0,$D$6+LOG([1]!alfa($Z82,$J$5,$L$5:$S$5,COUNT($L$5:$S$5)))+AC$43*LOG([1]!alfa($Z82,$J$6,$L$6:$S$6,COUNT($L$6:$S$6))))</f>
        <v>0</v>
      </c>
      <c r="AD82" s="32">
        <f>IF($D$7=0,0,$D$7+LOG([1]!alfa($Z82,$J$5,$L$5:$S$5,COUNT($L$5:$S$5)))+AD$43*LOG([1]!alfa($Z82,$J$6,$L$6:$S$6,COUNT($L$6:$S$6))))</f>
        <v>0</v>
      </c>
      <c r="AE82" s="32">
        <f>IF($D$8=0,0,$D$8+LOG([1]!alfa($Z82,$J$5,$L$5:$S$5,COUNT($L$5:$S$5)))+AE$43*LOG([1]!alfa($Z82,$J$6,$L$6:$S$6,COUNT($L$6:$S$6))))</f>
        <v>0</v>
      </c>
      <c r="AF82" s="32">
        <f>IF($D$9=0,0,$D$9+LOG([1]!alfa($Z82,$J$5,$L$5:$S$5,COUNT($L$5:$S$5)))+AF$43*LOG([1]!alfa($Z82,$J$6,$L$6:$S$6,COUNT($L$6:$S$6))))</f>
        <v>0</v>
      </c>
    </row>
    <row r="83" spans="1:32" x14ac:dyDescent="0.25">
      <c r="A83" s="1">
        <f>IF(A82+E$10&gt;1,0,A82+E$10)</f>
        <v>-10.399999999999977</v>
      </c>
      <c r="B83" s="20">
        <f t="shared" si="2"/>
        <v>3.9810717055351698E-11</v>
      </c>
      <c r="C83" s="20">
        <f>[1]!alfamlog($A83,C$50,$C$4:$C$9,COUNT($D$4:$D$9))*I$10</f>
        <v>0.97462063076680783</v>
      </c>
      <c r="D83" s="20">
        <f>[1]!alfamlog($A83,D$50,$C$4:$C$9,COUNT($D$4:$D$9))*J$10</f>
        <v>2.537932512898021E-2</v>
      </c>
      <c r="E83" s="20">
        <f>[1]!alfamlog($A83,E$50,$C$4:$C$9,COUNT($D$4:$D$9))*K$10</f>
        <v>4.4104211963965217E-8</v>
      </c>
      <c r="F83" s="20">
        <f>[1]!alfamlog($A83,F$50,$C$4:$C$9,COUNT($D$4:$D$9))*L$10</f>
        <v>0</v>
      </c>
      <c r="G83" s="20">
        <f>[1]!alfamlog($A83,G$50,$C$4:$C$9,COUNT($D$4:$D$9))*M$10</f>
        <v>0</v>
      </c>
      <c r="H83" s="20">
        <f>[1]!alfamlog($A83,H$50,$C$4:$C$9,COUNT($D$4:$D$9))*N$10</f>
        <v>0</v>
      </c>
      <c r="I83" s="20">
        <f>[1]!alfamlog($A83,I$50,$C$4:$C$9,COUNT($D$4:$D$9))*O$10</f>
        <v>0</v>
      </c>
      <c r="K83" s="37">
        <f>(10^L83-B83)/L$48</f>
        <v>2.5379413337404125E-2</v>
      </c>
      <c r="L83" s="22">
        <f t="shared" si="3"/>
        <v>-3.5955183530165526</v>
      </c>
      <c r="M83" s="22">
        <f t="shared" si="4"/>
        <v>-3.2944883914147707</v>
      </c>
      <c r="N83" s="22">
        <f t="shared" si="5"/>
        <v>-2.8965484031800539</v>
      </c>
      <c r="O83" s="22">
        <f t="shared" si="6"/>
        <v>-2.595518414328513</v>
      </c>
      <c r="P83" s="22">
        <f t="shared" si="7"/>
        <v>2.0111644211400117</v>
      </c>
      <c r="Q83" s="22">
        <f t="shared" si="8"/>
        <v>2.0226234343493017</v>
      </c>
      <c r="R83" s="22">
        <f t="shared" si="9"/>
        <v>2.0589345546840621</v>
      </c>
      <c r="S83" s="22">
        <f t="shared" si="10"/>
        <v>2.1271413432014858</v>
      </c>
      <c r="T83" s="22"/>
      <c r="U83" s="22"/>
      <c r="V83" s="22"/>
      <c r="Z83">
        <f>Z82+X$7</f>
        <v>4.8</v>
      </c>
      <c r="AA83" s="32">
        <f>IF($D$4=0,0,$D$4+LOG([1]!alfa($Z83,$J$5,$L$5:$S$5,COUNT($L$5:$S$5)))+AA$43*LOG([1]!alfa($Z83,$J$6,$L$6:$S$6,COUNT($L$6:$S$6))))</f>
        <v>8.8195658677437976</v>
      </c>
      <c r="AB83" s="32">
        <f>IF($D$5=0,0,$D$5+LOG([1]!alfa($Z83,$J$5,$L$5:$S$5,COUNT($L$5:$S$5)))+AB$43*LOG([1]!alfa($Z83,$J$6,$L$6:$S$6,COUNT($L$6:$S$6))))</f>
        <v>13.459131762889726</v>
      </c>
      <c r="AC83" s="32">
        <f>IF($D$6=0,0,$D$6+LOG([1]!alfa($Z83,$J$5,$L$5:$S$5,COUNT($L$5:$S$5)))+AC$43*LOG([1]!alfa($Z83,$J$6,$L$6:$S$6,COUNT($L$6:$S$6))))</f>
        <v>0</v>
      </c>
      <c r="AD83" s="32">
        <f>IF($D$7=0,0,$D$7+LOG([1]!alfa($Z83,$J$5,$L$5:$S$5,COUNT($L$5:$S$5)))+AD$43*LOG([1]!alfa($Z83,$J$6,$L$6:$S$6,COUNT($L$6:$S$6))))</f>
        <v>0</v>
      </c>
      <c r="AE83" s="32">
        <f>IF($D$8=0,0,$D$8+LOG([1]!alfa($Z83,$J$5,$L$5:$S$5,COUNT($L$5:$S$5)))+AE$43*LOG([1]!alfa($Z83,$J$6,$L$6:$S$6,COUNT($L$6:$S$6))))</f>
        <v>0</v>
      </c>
      <c r="AF83" s="32">
        <f>IF($D$9=0,0,$D$9+LOG([1]!alfa($Z83,$J$5,$L$5:$S$5,COUNT($L$5:$S$5)))+AF$43*LOG([1]!alfa($Z83,$J$6,$L$6:$S$6,COUNT($L$6:$S$6))))</f>
        <v>0</v>
      </c>
    </row>
    <row r="84" spans="1:32" x14ac:dyDescent="0.25">
      <c r="A84" s="1">
        <f>IF(A83+E$10&gt;1,0,A83+E$10)</f>
        <v>-10.349999999999977</v>
      </c>
      <c r="B84" s="20">
        <f t="shared" si="2"/>
        <v>4.4668359215098666E-11</v>
      </c>
      <c r="C84" s="20">
        <f>[1]!alfamlog($A84,C$50,$C$4:$C$9,COUNT($D$4:$D$9))*I$10</f>
        <v>0.97161178474054444</v>
      </c>
      <c r="D84" s="20">
        <f>[1]!alfamlog($A84,D$50,$C$4:$C$9,COUNT($D$4:$D$9))*J$10</f>
        <v>2.8388159906955743E-2</v>
      </c>
      <c r="E84" s="20">
        <f>[1]!alfamlog($A84,E$50,$C$4:$C$9,COUNT($D$4:$D$9))*K$10</f>
        <v>5.5352499942397861E-8</v>
      </c>
      <c r="F84" s="20">
        <f>[1]!alfamlog($A84,F$50,$C$4:$C$9,COUNT($D$4:$D$9))*L$10</f>
        <v>0</v>
      </c>
      <c r="G84" s="20">
        <f>[1]!alfamlog($A84,G$50,$C$4:$C$9,COUNT($D$4:$D$9))*M$10</f>
        <v>0</v>
      </c>
      <c r="H84" s="20">
        <f>[1]!alfamlog($A84,H$50,$C$4:$C$9,COUNT($D$4:$D$9))*N$10</f>
        <v>0</v>
      </c>
      <c r="I84" s="20">
        <f>[1]!alfamlog($A84,I$50,$C$4:$C$9,COUNT($D$4:$D$9))*O$10</f>
        <v>0</v>
      </c>
      <c r="K84" s="37">
        <f>(10^L84-B84)/L$48</f>
        <v>2.8388270611955629E-2</v>
      </c>
      <c r="L84" s="22">
        <f t="shared" si="3"/>
        <v>-3.5468609951642138</v>
      </c>
      <c r="M84" s="22">
        <f t="shared" si="4"/>
        <v>-3.2458310336678999</v>
      </c>
      <c r="N84" s="22">
        <f t="shared" si="5"/>
        <v>-2.8478910454964641</v>
      </c>
      <c r="O84" s="22">
        <f t="shared" si="6"/>
        <v>-2.5468610566660166</v>
      </c>
      <c r="P84" s="22">
        <f t="shared" si="7"/>
        <v>2.0125072529880916</v>
      </c>
      <c r="Q84" s="22">
        <f t="shared" si="8"/>
        <v>2.0253854085592349</v>
      </c>
      <c r="R84" s="22">
        <f t="shared" si="9"/>
        <v>2.0664830300623773</v>
      </c>
      <c r="S84" s="22">
        <f t="shared" si="10"/>
        <v>2.1450158408577442</v>
      </c>
      <c r="T84" s="22"/>
      <c r="U84" s="22"/>
      <c r="V84" s="22"/>
      <c r="Z84">
        <f>Z83+X$7</f>
        <v>4.8999999999999995</v>
      </c>
      <c r="AA84" s="32">
        <f>IF($D$4=0,0,$D$4+LOG([1]!alfa($Z84,$J$5,$L$5:$S$5,COUNT($L$5:$S$5)))+AA$43*LOG([1]!alfa($Z84,$J$6,$L$6:$S$6,COUNT($L$6:$S$6))))</f>
        <v>8.8196551127958855</v>
      </c>
      <c r="AB84" s="32">
        <f>IF($D$5=0,0,$D$5+LOG([1]!alfa($Z84,$J$5,$L$5:$S$5,COUNT($L$5:$S$5)))+AB$43*LOG([1]!alfa($Z84,$J$6,$L$6:$S$6,COUNT($L$6:$S$6))))</f>
        <v>13.45931026008901</v>
      </c>
      <c r="AC84" s="32">
        <f>IF($D$6=0,0,$D$6+LOG([1]!alfa($Z84,$J$5,$L$5:$S$5,COUNT($L$5:$S$5)))+AC$43*LOG([1]!alfa($Z84,$J$6,$L$6:$S$6,COUNT($L$6:$S$6))))</f>
        <v>0</v>
      </c>
      <c r="AD84" s="32">
        <f>IF($D$7=0,0,$D$7+LOG([1]!alfa($Z84,$J$5,$L$5:$S$5,COUNT($L$5:$S$5)))+AD$43*LOG([1]!alfa($Z84,$J$6,$L$6:$S$6,COUNT($L$6:$S$6))))</f>
        <v>0</v>
      </c>
      <c r="AE84" s="32">
        <f>IF($D$8=0,0,$D$8+LOG([1]!alfa($Z84,$J$5,$L$5:$S$5,COUNT($L$5:$S$5)))+AE$43*LOG([1]!alfa($Z84,$J$6,$L$6:$S$6,COUNT($L$6:$S$6))))</f>
        <v>0</v>
      </c>
      <c r="AF84" s="32">
        <f>IF($D$9=0,0,$D$9+LOG([1]!alfa($Z84,$J$5,$L$5:$S$5,COUNT($L$5:$S$5)))+AF$43*LOG([1]!alfa($Z84,$J$6,$L$6:$S$6,COUNT($L$6:$S$6))))</f>
        <v>0</v>
      </c>
    </row>
    <row r="85" spans="1:32" x14ac:dyDescent="0.25">
      <c r="A85" s="1">
        <f>IF(A84+E$10&gt;1,0,A84+E$10)</f>
        <v>-10.299999999999976</v>
      </c>
      <c r="B85" s="20">
        <f t="shared" si="2"/>
        <v>5.0118723362729843E-11</v>
      </c>
      <c r="C85" s="20">
        <f>[1]!alfamlog($A85,C$50,$C$4:$C$9,COUNT($D$4:$D$9))*I$10</f>
        <v>0.96825784247629998</v>
      </c>
      <c r="D85" s="20">
        <f>[1]!alfamlog($A85,D$50,$C$4:$C$9,COUNT($D$4:$D$9))*J$10</f>
        <v>3.1742088079578366E-2</v>
      </c>
      <c r="E85" s="20">
        <f>[1]!alfamlog($A85,E$50,$C$4:$C$9,COUNT($D$4:$D$9))*K$10</f>
        <v>6.9444121726369185E-8</v>
      </c>
      <c r="F85" s="20">
        <f>[1]!alfamlog($A85,F$50,$C$4:$C$9,COUNT($D$4:$D$9))*L$10</f>
        <v>0</v>
      </c>
      <c r="G85" s="20">
        <f>[1]!alfamlog($A85,G$50,$C$4:$C$9,COUNT($D$4:$D$9))*M$10</f>
        <v>0</v>
      </c>
      <c r="H85" s="20">
        <f>[1]!alfamlog($A85,H$50,$C$4:$C$9,COUNT($D$4:$D$9))*N$10</f>
        <v>0</v>
      </c>
      <c r="I85" s="20">
        <f>[1]!alfamlog($A85,I$50,$C$4:$C$9,COUNT($D$4:$D$9))*O$10</f>
        <v>0</v>
      </c>
      <c r="K85" s="37">
        <f>(10^L85-B85)/L$48</f>
        <v>3.1742226967821807E-2</v>
      </c>
      <c r="L85" s="22">
        <f t="shared" si="3"/>
        <v>-3.498362538753689</v>
      </c>
      <c r="M85" s="22">
        <f t="shared" si="4"/>
        <v>-3.1973325773757115</v>
      </c>
      <c r="N85" s="22">
        <f t="shared" si="5"/>
        <v>-2.7993925892752776</v>
      </c>
      <c r="O85" s="22">
        <f t="shared" si="6"/>
        <v>-2.4983626004684978</v>
      </c>
      <c r="P85" s="22">
        <f t="shared" si="7"/>
        <v>2.0140090101231123</v>
      </c>
      <c r="Q85" s="22">
        <f t="shared" si="8"/>
        <v>2.0284850113081405</v>
      </c>
      <c r="R85" s="22">
        <f t="shared" si="9"/>
        <v>2.075054861717744</v>
      </c>
      <c r="S85" s="22">
        <f t="shared" si="10"/>
        <v>2.1658478882414318</v>
      </c>
      <c r="T85" s="22"/>
      <c r="U85" s="22"/>
      <c r="V85" s="22"/>
      <c r="Z85">
        <f>Z84+X$7</f>
        <v>4.9999999999999991</v>
      </c>
      <c r="AA85" s="32">
        <f>IF($D$4=0,0,$D$4+LOG([1]!alfa($Z85,$J$5,$L$5:$S$5,COUNT($L$5:$S$5)))+AA$43*LOG([1]!alfa($Z85,$J$6,$L$6:$S$6,COUNT($L$6:$S$6))))</f>
        <v>8.8197260107869475</v>
      </c>
      <c r="AB85" s="32">
        <f>IF($D$5=0,0,$D$5+LOG([1]!alfa($Z85,$J$5,$L$5:$S$5,COUNT($L$5:$S$5)))+AB$43*LOG([1]!alfa($Z85,$J$6,$L$6:$S$6,COUNT($L$6:$S$6))))</f>
        <v>13.459452065003347</v>
      </c>
      <c r="AC85" s="32">
        <f>IF($D$6=0,0,$D$6+LOG([1]!alfa($Z85,$J$5,$L$5:$S$5,COUNT($L$5:$S$5)))+AC$43*LOG([1]!alfa($Z85,$J$6,$L$6:$S$6,COUNT($L$6:$S$6))))</f>
        <v>0</v>
      </c>
      <c r="AD85" s="32">
        <f>IF($D$7=0,0,$D$7+LOG([1]!alfa($Z85,$J$5,$L$5:$S$5,COUNT($L$5:$S$5)))+AD$43*LOG([1]!alfa($Z85,$J$6,$L$6:$S$6,COUNT($L$6:$S$6))))</f>
        <v>0</v>
      </c>
      <c r="AE85" s="32">
        <f>IF($D$8=0,0,$D$8+LOG([1]!alfa($Z85,$J$5,$L$5:$S$5,COUNT($L$5:$S$5)))+AE$43*LOG([1]!alfa($Z85,$J$6,$L$6:$S$6,COUNT($L$6:$S$6))))</f>
        <v>0</v>
      </c>
      <c r="AF85" s="32">
        <f>IF($D$9=0,0,$D$9+LOG([1]!alfa($Z85,$J$5,$L$5:$S$5,COUNT($L$5:$S$5)))+AF$43*LOG([1]!alfa($Z85,$J$6,$L$6:$S$6,COUNT($L$6:$S$6))))</f>
        <v>0</v>
      </c>
    </row>
    <row r="86" spans="1:32" x14ac:dyDescent="0.25">
      <c r="A86" s="1">
        <f>IF(A85+E$10&gt;1,0,A85+E$10)</f>
        <v>-10.249999999999975</v>
      </c>
      <c r="B86" s="20">
        <f t="shared" si="2"/>
        <v>5.6234132519038021E-11</v>
      </c>
      <c r="C86" s="20">
        <f>[1]!alfamlog($A86,C$50,$C$4:$C$9,COUNT($D$4:$D$9))*I$10</f>
        <v>0.96452211473514748</v>
      </c>
      <c r="D86" s="20">
        <f>[1]!alfamlog($A86,D$50,$C$4:$C$9,COUNT($D$4:$D$9))*J$10</f>
        <v>3.5477798177185632E-2</v>
      </c>
      <c r="E86" s="20">
        <f>[1]!alfamlog($A86,E$50,$C$4:$C$9,COUNT($D$4:$D$9))*K$10</f>
        <v>8.7087666944930671E-8</v>
      </c>
      <c r="F86" s="20">
        <f>[1]!alfamlog($A86,F$50,$C$4:$C$9,COUNT($D$4:$D$9))*L$10</f>
        <v>0</v>
      </c>
      <c r="G86" s="20">
        <f>[1]!alfamlog($A86,G$50,$C$4:$C$9,COUNT($D$4:$D$9))*M$10</f>
        <v>0</v>
      </c>
      <c r="H86" s="20">
        <f>[1]!alfamlog($A86,H$50,$C$4:$C$9,COUNT($D$4:$D$9))*N$10</f>
        <v>0</v>
      </c>
      <c r="I86" s="20">
        <f>[1]!alfamlog($A86,I$50,$C$4:$C$9,COUNT($D$4:$D$9))*O$10</f>
        <v>0</v>
      </c>
      <c r="K86" s="37">
        <f>(10^L86-B86)/L$48</f>
        <v>3.5477972352519524E-2</v>
      </c>
      <c r="L86" s="22">
        <f t="shared" si="3"/>
        <v>-3.4500411402190836</v>
      </c>
      <c r="M86" s="22">
        <f t="shared" si="4"/>
        <v>-3.1490111789738826</v>
      </c>
      <c r="N86" s="22">
        <f t="shared" si="5"/>
        <v>-2.7510711909531143</v>
      </c>
      <c r="O86" s="22">
        <f t="shared" si="6"/>
        <v>-2.4500412021728897</v>
      </c>
      <c r="P86" s="22">
        <f t="shared" si="7"/>
        <v>2.0156878520695019</v>
      </c>
      <c r="Q86" s="22">
        <f t="shared" si="8"/>
        <v>2.0319636938903751</v>
      </c>
      <c r="R86" s="22">
        <f t="shared" si="9"/>
        <v>2.0848059453115986</v>
      </c>
      <c r="S86" s="22">
        <f t="shared" si="10"/>
        <v>2.1902919968617933</v>
      </c>
      <c r="T86" s="22"/>
      <c r="U86" s="22"/>
      <c r="V86" s="22"/>
      <c r="Z86">
        <f>Z85+X$7</f>
        <v>5.0999999999999988</v>
      </c>
      <c r="AA86" s="32">
        <f>IF($D$4=0,0,$D$4+LOG([1]!alfa($Z86,$J$5,$L$5:$S$5,COUNT($L$5:$S$5)))+AA$43*LOG([1]!alfa($Z86,$J$6,$L$6:$S$6,COUNT($L$6:$S$6))))</f>
        <v>8.8197823301226457</v>
      </c>
      <c r="AB86" s="32">
        <f>IF($D$5=0,0,$D$5+LOG([1]!alfa($Z86,$J$5,$L$5:$S$5,COUNT($L$5:$S$5)))+AB$43*LOG([1]!alfa($Z86,$J$6,$L$6:$S$6,COUNT($L$6:$S$6))))</f>
        <v>13.459564714919729</v>
      </c>
      <c r="AC86" s="32">
        <f>IF($D$6=0,0,$D$6+LOG([1]!alfa($Z86,$J$5,$L$5:$S$5,COUNT($L$5:$S$5)))+AC$43*LOG([1]!alfa($Z86,$J$6,$L$6:$S$6,COUNT($L$6:$S$6))))</f>
        <v>0</v>
      </c>
      <c r="AD86" s="32">
        <f>IF($D$7=0,0,$D$7+LOG([1]!alfa($Z86,$J$5,$L$5:$S$5,COUNT($L$5:$S$5)))+AD$43*LOG([1]!alfa($Z86,$J$6,$L$6:$S$6,COUNT($L$6:$S$6))))</f>
        <v>0</v>
      </c>
      <c r="AE86" s="32">
        <f>IF($D$8=0,0,$D$8+LOG([1]!alfa($Z86,$J$5,$L$5:$S$5,COUNT($L$5:$S$5)))+AE$43*LOG([1]!alfa($Z86,$J$6,$L$6:$S$6,COUNT($L$6:$S$6))))</f>
        <v>0</v>
      </c>
      <c r="AF86" s="32">
        <f>IF($D$9=0,0,$D$9+LOG([1]!alfa($Z86,$J$5,$L$5:$S$5,COUNT($L$5:$S$5)))+AF$43*LOG([1]!alfa($Z86,$J$6,$L$6:$S$6,COUNT($L$6:$S$6))))</f>
        <v>0</v>
      </c>
    </row>
    <row r="87" spans="1:32" x14ac:dyDescent="0.25">
      <c r="A87" s="1">
        <f>IF(A86+E$10&gt;1,0,A86+E$10)</f>
        <v>-10.199999999999974</v>
      </c>
      <c r="B87" s="20">
        <f t="shared" si="2"/>
        <v>6.3095734448023005E-11</v>
      </c>
      <c r="C87" s="20">
        <f>[1]!alfamlog($A87,C$50,$C$4:$C$9,COUNT($D$4:$D$9))*I$10</f>
        <v>0.96036472594891642</v>
      </c>
      <c r="D87" s="20">
        <f>[1]!alfamlog($A87,D$50,$C$4:$C$9,COUNT($D$4:$D$9))*J$10</f>
        <v>3.9635164886775487E-2</v>
      </c>
      <c r="E87" s="20">
        <f>[1]!alfamlog($A87,E$50,$C$4:$C$9,COUNT($D$4:$D$9))*K$10</f>
        <v>1.0916430810392431E-7</v>
      </c>
      <c r="F87" s="20">
        <f>[1]!alfamlog($A87,F$50,$C$4:$C$9,COUNT($D$4:$D$9))*L$10</f>
        <v>0</v>
      </c>
      <c r="G87" s="20">
        <f>[1]!alfamlog($A87,G$50,$C$4:$C$9,COUNT($D$4:$D$9))*M$10</f>
        <v>0</v>
      </c>
      <c r="H87" s="20">
        <f>[1]!alfamlog($A87,H$50,$C$4:$C$9,COUNT($D$4:$D$9))*N$10</f>
        <v>0</v>
      </c>
      <c r="I87" s="20">
        <f>[1]!alfamlog($A87,I$50,$C$4:$C$9,COUNT($D$4:$D$9))*O$10</f>
        <v>0</v>
      </c>
      <c r="K87" s="37">
        <f>(10^L87-B87)/L$48</f>
        <v>3.9635383215391666E-2</v>
      </c>
      <c r="L87" s="22">
        <f t="shared" si="3"/>
        <v>-3.4019168693310169</v>
      </c>
      <c r="M87" s="22">
        <f t="shared" si="4"/>
        <v>-3.1008869082347927</v>
      </c>
      <c r="N87" s="22">
        <f t="shared" si="5"/>
        <v>-2.7029469203034111</v>
      </c>
      <c r="O87" s="22">
        <f t="shared" si="6"/>
        <v>-2.4019169315529818</v>
      </c>
      <c r="P87" s="22">
        <f t="shared" si="7"/>
        <v>2.0175638521120836</v>
      </c>
      <c r="Q87" s="22">
        <f t="shared" si="8"/>
        <v>2.0358680705596939</v>
      </c>
      <c r="R87" s="22">
        <f t="shared" si="9"/>
        <v>2.0959214482900959</v>
      </c>
      <c r="S87" s="22">
        <f t="shared" si="10"/>
        <v>2.219217556613434</v>
      </c>
      <c r="T87" s="22"/>
      <c r="U87" s="22"/>
      <c r="V87" s="22"/>
      <c r="Z87">
        <f>Z86+X$7</f>
        <v>5.1999999999999984</v>
      </c>
      <c r="AA87" s="32">
        <f>IF($D$4=0,0,$D$4+LOG([1]!alfa($Z87,$J$5,$L$5:$S$5,COUNT($L$5:$S$5)))+AA$43*LOG([1]!alfa($Z87,$J$6,$L$6:$S$6,COUNT($L$6:$S$6))))</f>
        <v>8.8198270654867521</v>
      </c>
      <c r="AB87" s="32">
        <f>IF($D$5=0,0,$D$5+LOG([1]!alfa($Z87,$J$5,$L$5:$S$5,COUNT($L$5:$S$5)))+AB$43*LOG([1]!alfa($Z87,$J$6,$L$6:$S$6,COUNT($L$6:$S$6))))</f>
        <v>13.459654199804547</v>
      </c>
      <c r="AC87" s="32">
        <f>IF($D$6=0,0,$D$6+LOG([1]!alfa($Z87,$J$5,$L$5:$S$5,COUNT($L$5:$S$5)))+AC$43*LOG([1]!alfa($Z87,$J$6,$L$6:$S$6,COUNT($L$6:$S$6))))</f>
        <v>0</v>
      </c>
      <c r="AD87" s="32">
        <f>IF($D$7=0,0,$D$7+LOG([1]!alfa($Z87,$J$5,$L$5:$S$5,COUNT($L$5:$S$5)))+AD$43*LOG([1]!alfa($Z87,$J$6,$L$6:$S$6,COUNT($L$6:$S$6))))</f>
        <v>0</v>
      </c>
      <c r="AE87" s="32">
        <f>IF($D$8=0,0,$D$8+LOG([1]!alfa($Z87,$J$5,$L$5:$S$5,COUNT($L$5:$S$5)))+AE$43*LOG([1]!alfa($Z87,$J$6,$L$6:$S$6,COUNT($L$6:$S$6))))</f>
        <v>0</v>
      </c>
      <c r="AF87" s="32">
        <f>IF($D$9=0,0,$D$9+LOG([1]!alfa($Z87,$J$5,$L$5:$S$5,COUNT($L$5:$S$5)))+AF$43*LOG([1]!alfa($Z87,$J$6,$L$6:$S$6,COUNT($L$6:$S$6))))</f>
        <v>0</v>
      </c>
    </row>
    <row r="88" spans="1:32" x14ac:dyDescent="0.25">
      <c r="A88" s="1">
        <f>IF(A87+E$10&gt;1,0,A87+E$10)</f>
        <v>-10.149999999999974</v>
      </c>
      <c r="B88" s="20">
        <f t="shared" si="2"/>
        <v>7.0794578438417888E-11</v>
      </c>
      <c r="C88" s="20">
        <f>[1]!alfamlog($A88,C$50,$C$4:$C$9,COUNT($D$4:$D$9))*I$10</f>
        <v>0.95574251637526864</v>
      </c>
      <c r="D88" s="20">
        <f>[1]!alfamlog($A88,D$50,$C$4:$C$9,COUNT($D$4:$D$9))*J$10</f>
        <v>4.4257346856455264E-2</v>
      </c>
      <c r="E88" s="20">
        <f>[1]!alfamlog($A88,E$50,$C$4:$C$9,COUNT($D$4:$D$9))*K$10</f>
        <v>1.3676827598273225E-7</v>
      </c>
      <c r="F88" s="20">
        <f>[1]!alfamlog($A88,F$50,$C$4:$C$9,COUNT($D$4:$D$9))*L$10</f>
        <v>0</v>
      </c>
      <c r="G88" s="20">
        <f>[1]!alfamlog($A88,G$50,$C$4:$C$9,COUNT($D$4:$D$9))*M$10</f>
        <v>0</v>
      </c>
      <c r="H88" s="20">
        <f>[1]!alfamlog($A88,H$50,$C$4:$C$9,COUNT($D$4:$D$9))*N$10</f>
        <v>0</v>
      </c>
      <c r="I88" s="20">
        <f>[1]!alfamlog($A88,I$50,$C$4:$C$9,COUNT($D$4:$D$9))*O$10</f>
        <v>0</v>
      </c>
      <c r="K88" s="37">
        <f>(10^L88-B88)/L$48</f>
        <v>4.4257620393007166E-2</v>
      </c>
      <c r="L88" s="22">
        <f t="shared" si="3"/>
        <v>-3.3540118710963767</v>
      </c>
      <c r="M88" s="22">
        <f t="shared" si="4"/>
        <v>-3.0529819101673072</v>
      </c>
      <c r="N88" s="22">
        <f t="shared" si="5"/>
        <v>-2.6550419223362183</v>
      </c>
      <c r="O88" s="22">
        <f t="shared" si="6"/>
        <v>-2.35401193361922</v>
      </c>
      <c r="P88" s="22">
        <f t="shared" si="7"/>
        <v>2.0196591592596751</v>
      </c>
      <c r="Q88" s="22">
        <f t="shared" si="8"/>
        <v>2.0402505920876925</v>
      </c>
      <c r="R88" s="22">
        <f t="shared" si="9"/>
        <v>2.1086231935625754</v>
      </c>
      <c r="S88" s="22">
        <f t="shared" si="10"/>
        <v>2.253814500985412</v>
      </c>
      <c r="T88" s="22"/>
      <c r="U88" s="22"/>
      <c r="V88" s="22"/>
      <c r="Z88">
        <f>Z87+X$7</f>
        <v>5.299999999999998</v>
      </c>
      <c r="AA88" s="32">
        <f>IF($D$4=0,0,$D$4+LOG([1]!alfa($Z88,$J$5,$L$5:$S$5,COUNT($L$5:$S$5)))+AA$43*LOG([1]!alfa($Z88,$J$6,$L$6:$S$6,COUNT($L$6:$S$6))))</f>
        <v>8.8198625963438477</v>
      </c>
      <c r="AB88" s="32">
        <f>IF($D$5=0,0,$D$5+LOG([1]!alfa($Z88,$J$5,$L$5:$S$5,COUNT($L$5:$S$5)))+AB$43*LOG([1]!alfa($Z88,$J$6,$L$6:$S$6,COUNT($L$6:$S$6))))</f>
        <v>13.459725279340844</v>
      </c>
      <c r="AC88" s="32">
        <f>IF($D$6=0,0,$D$6+LOG([1]!alfa($Z88,$J$5,$L$5:$S$5,COUNT($L$5:$S$5)))+AC$43*LOG([1]!alfa($Z88,$J$6,$L$6:$S$6,COUNT($L$6:$S$6))))</f>
        <v>0</v>
      </c>
      <c r="AD88" s="32">
        <f>IF($D$7=0,0,$D$7+LOG([1]!alfa($Z88,$J$5,$L$5:$S$5,COUNT($L$5:$S$5)))+AD$43*LOG([1]!alfa($Z88,$J$6,$L$6:$S$6,COUNT($L$6:$S$6))))</f>
        <v>0</v>
      </c>
      <c r="AE88" s="32">
        <f>IF($D$8=0,0,$D$8+LOG([1]!alfa($Z88,$J$5,$L$5:$S$5,COUNT($L$5:$S$5)))+AE$43*LOG([1]!alfa($Z88,$J$6,$L$6:$S$6,COUNT($L$6:$S$6))))</f>
        <v>0</v>
      </c>
      <c r="AF88" s="32">
        <f>IF($D$9=0,0,$D$9+LOG([1]!alfa($Z88,$J$5,$L$5:$S$5,COUNT($L$5:$S$5)))+AF$43*LOG([1]!alfa($Z88,$J$6,$L$6:$S$6,COUNT($L$6:$S$6))))</f>
        <v>0</v>
      </c>
    </row>
    <row r="89" spans="1:32" x14ac:dyDescent="0.25">
      <c r="A89" s="1">
        <f>IF(A88+E$10&gt;1,0,A88+E$10)</f>
        <v>-10.099999999999973</v>
      </c>
      <c r="B89" s="20">
        <f t="shared" si="2"/>
        <v>7.9432823472432987E-11</v>
      </c>
      <c r="C89" s="20">
        <f>[1]!alfamlog($A89,C$50,$C$4:$C$9,COUNT($D$4:$D$9))*I$10</f>
        <v>0.95060899162485268</v>
      </c>
      <c r="D89" s="20">
        <f>[1]!alfamlog($A89,D$50,$C$4:$C$9,COUNT($D$4:$D$9))*J$10</f>
        <v>4.9390837118915405E-2</v>
      </c>
      <c r="E89" s="20">
        <f>[1]!alfamlog($A89,E$50,$C$4:$C$9,COUNT($D$4:$D$9))*K$10</f>
        <v>1.7125623195772411E-7</v>
      </c>
      <c r="F89" s="20">
        <f>[1]!alfamlog($A89,F$50,$C$4:$C$9,COUNT($D$4:$D$9))*L$10</f>
        <v>0</v>
      </c>
      <c r="G89" s="20">
        <f>[1]!alfamlog($A89,G$50,$C$4:$C$9,COUNT($D$4:$D$9))*M$10</f>
        <v>0</v>
      </c>
      <c r="H89" s="20">
        <f>[1]!alfamlog($A89,H$50,$C$4:$C$9,COUNT($D$4:$D$9))*N$10</f>
        <v>0</v>
      </c>
      <c r="I89" s="20">
        <f>[1]!alfamlog($A89,I$50,$C$4:$C$9,COUNT($D$4:$D$9))*O$10</f>
        <v>0</v>
      </c>
      <c r="K89" s="37">
        <f>(10^L89-B89)/L$48</f>
        <v>4.939117963137931E-2</v>
      </c>
      <c r="L89" s="22">
        <f t="shared" si="3"/>
        <v>-3.3063505314225403</v>
      </c>
      <c r="M89" s="22">
        <f t="shared" si="4"/>
        <v>-3.0053205706810222</v>
      </c>
      <c r="N89" s="22">
        <f t="shared" si="5"/>
        <v>-2.6073805829624637</v>
      </c>
      <c r="O89" s="22">
        <f t="shared" si="6"/>
        <v>-2.3063505942829758</v>
      </c>
      <c r="P89" s="22">
        <f t="shared" si="7"/>
        <v>2.0219981639840787</v>
      </c>
      <c r="Q89" s="22">
        <f t="shared" si="8"/>
        <v>2.0451703196665805</v>
      </c>
      <c r="R89" s="22">
        <f t="shared" si="9"/>
        <v>2.1231795932857294</v>
      </c>
      <c r="S89" s="22">
        <f t="shared" si="10"/>
        <v>2.2957737922772563</v>
      </c>
      <c r="T89" s="22"/>
      <c r="U89" s="22"/>
      <c r="V89" s="22"/>
      <c r="Z89">
        <f>Z88+X$7</f>
        <v>5.3999999999999977</v>
      </c>
      <c r="AA89" s="32">
        <f>IF($D$4=0,0,$D$4+LOG([1]!alfa($Z89,$J$5,$L$5:$S$5,COUNT($L$5:$S$5)))+AA$43*LOG([1]!alfa($Z89,$J$6,$L$6:$S$6,COUNT($L$6:$S$6))))</f>
        <v>8.8198908130387608</v>
      </c>
      <c r="AB89" s="32">
        <f>IF($D$5=0,0,$D$5+LOG([1]!alfa($Z89,$J$5,$L$5:$S$5,COUNT($L$5:$S$5)))+AB$43*LOG([1]!alfa($Z89,$J$6,$L$6:$S$6,COUNT($L$6:$S$6))))</f>
        <v>13.459781735167372</v>
      </c>
      <c r="AC89" s="32">
        <f>IF($D$6=0,0,$D$6+LOG([1]!alfa($Z89,$J$5,$L$5:$S$5,COUNT($L$5:$S$5)))+AC$43*LOG([1]!alfa($Z89,$J$6,$L$6:$S$6,COUNT($L$6:$S$6))))</f>
        <v>0</v>
      </c>
      <c r="AD89" s="32">
        <f>IF($D$7=0,0,$D$7+LOG([1]!alfa($Z89,$J$5,$L$5:$S$5,COUNT($L$5:$S$5)))+AD$43*LOG([1]!alfa($Z89,$J$6,$L$6:$S$6,COUNT($L$6:$S$6))))</f>
        <v>0</v>
      </c>
      <c r="AE89" s="32">
        <f>IF($D$8=0,0,$D$8+LOG([1]!alfa($Z89,$J$5,$L$5:$S$5,COUNT($L$5:$S$5)))+AE$43*LOG([1]!alfa($Z89,$J$6,$L$6:$S$6,COUNT($L$6:$S$6))))</f>
        <v>0</v>
      </c>
      <c r="AF89" s="32">
        <f>IF($D$9=0,0,$D$9+LOG([1]!alfa($Z89,$J$5,$L$5:$S$5,COUNT($L$5:$S$5)))+AF$43*LOG([1]!alfa($Z89,$J$6,$L$6:$S$6,COUNT($L$6:$S$6))))</f>
        <v>0</v>
      </c>
    </row>
    <row r="90" spans="1:32" x14ac:dyDescent="0.25">
      <c r="A90" s="1">
        <f>IF(A89+E$10&gt;1,0,A89+E$10)</f>
        <v>-10.049999999999972</v>
      </c>
      <c r="B90" s="20">
        <f t="shared" si="2"/>
        <v>8.9125093813379942E-11</v>
      </c>
      <c r="C90" s="20">
        <f>[1]!alfamlog($A90,C$50,$C$4:$C$9,COUNT($D$4:$D$9))*I$10</f>
        <v>0.94491433503898525</v>
      </c>
      <c r="D90" s="20">
        <f>[1]!alfamlog($A90,D$50,$C$4:$C$9,COUNT($D$4:$D$9))*J$10</f>
        <v>5.5085450653744719E-2</v>
      </c>
      <c r="E90" s="20">
        <f>[1]!alfamlog($A90,E$50,$C$4:$C$9,COUNT($D$4:$D$9))*K$10</f>
        <v>2.1430727001444029E-7</v>
      </c>
      <c r="F90" s="20">
        <f>[1]!alfamlog($A90,F$50,$C$4:$C$9,COUNT($D$4:$D$9))*L$10</f>
        <v>0</v>
      </c>
      <c r="G90" s="20">
        <f>[1]!alfamlog($A90,G$50,$C$4:$C$9,COUNT($D$4:$D$9))*M$10</f>
        <v>0</v>
      </c>
      <c r="H90" s="20">
        <f>[1]!alfamlog($A90,H$50,$C$4:$C$9,COUNT($D$4:$D$9))*N$10</f>
        <v>0</v>
      </c>
      <c r="I90" s="20">
        <f>[1]!alfamlog($A90,I$50,$C$4:$C$9,COUNT($D$4:$D$9))*O$10</f>
        <v>0</v>
      </c>
      <c r="K90" s="37">
        <f>(10^L90-B90)/L$48</f>
        <v>5.5085879268284683E-2</v>
      </c>
      <c r="L90" s="22">
        <f t="shared" si="3"/>
        <v>-3.258959643800889</v>
      </c>
      <c r="M90" s="22">
        <f t="shared" si="4"/>
        <v>-2.9579296832698061</v>
      </c>
      <c r="N90" s="22">
        <f t="shared" si="5"/>
        <v>-2.5599896956775083</v>
      </c>
      <c r="O90" s="22">
        <f t="shared" si="6"/>
        <v>-2.2589597070401077</v>
      </c>
      <c r="P90" s="22">
        <f t="shared" si="7"/>
        <v>2.0246076649914344</v>
      </c>
      <c r="Q90" s="22">
        <f t="shared" si="8"/>
        <v>2.0506938190346364</v>
      </c>
      <c r="R90" s="22">
        <f t="shared" si="9"/>
        <v>2.139919294920102</v>
      </c>
      <c r="S90" s="22">
        <f t="shared" si="10"/>
        <v>2.3476171065512386</v>
      </c>
      <c r="T90" s="22"/>
      <c r="U90" s="22"/>
      <c r="V90" s="22"/>
      <c r="Z90">
        <f>Z89+X$7</f>
        <v>5.4999999999999973</v>
      </c>
      <c r="AA90" s="32">
        <f>IF($D$4=0,0,$D$4+LOG([1]!alfa($Z90,$J$5,$L$5:$S$5,COUNT($L$5:$S$5)))+AA$43*LOG([1]!alfa($Z90,$J$6,$L$6:$S$6,COUNT($L$6:$S$6))))</f>
        <v>8.8199132170756371</v>
      </c>
      <c r="AB90" s="32">
        <f>IF($D$5=0,0,$D$5+LOG([1]!alfa($Z90,$J$5,$L$5:$S$5,COUNT($L$5:$S$5)))+AB$43*LOG([1]!alfa($Z90,$J$6,$L$6:$S$6,COUNT($L$6:$S$6))))</f>
        <v>13.459826571487261</v>
      </c>
      <c r="AC90" s="32">
        <f>IF($D$6=0,0,$D$6+LOG([1]!alfa($Z90,$J$5,$L$5:$S$5,COUNT($L$5:$S$5)))+AC$43*LOG([1]!alfa($Z90,$J$6,$L$6:$S$6,COUNT($L$6:$S$6))))</f>
        <v>0</v>
      </c>
      <c r="AD90" s="32">
        <f>IF($D$7=0,0,$D$7+LOG([1]!alfa($Z90,$J$5,$L$5:$S$5,COUNT($L$5:$S$5)))+AD$43*LOG([1]!alfa($Z90,$J$6,$L$6:$S$6,COUNT($L$6:$S$6))))</f>
        <v>0</v>
      </c>
      <c r="AE90" s="32">
        <f>IF($D$8=0,0,$D$8+LOG([1]!alfa($Z90,$J$5,$L$5:$S$5,COUNT($L$5:$S$5)))+AE$43*LOG([1]!alfa($Z90,$J$6,$L$6:$S$6,COUNT($L$6:$S$6))))</f>
        <v>0</v>
      </c>
      <c r="AF90" s="32">
        <f>IF($D$9=0,0,$D$9+LOG([1]!alfa($Z90,$J$5,$L$5:$S$5,COUNT($L$5:$S$5)))+AF$43*LOG([1]!alfa($Z90,$J$6,$L$6:$S$6,COUNT($L$6:$S$6))))</f>
        <v>0</v>
      </c>
    </row>
    <row r="91" spans="1:32" x14ac:dyDescent="0.25">
      <c r="A91" s="1">
        <f>IF(A90+E$10&gt;1,0,A90+E$10)</f>
        <v>-9.9999999999999716</v>
      </c>
      <c r="B91" s="20">
        <f t="shared" si="2"/>
        <v>1.0000000000000635E-10</v>
      </c>
      <c r="C91" s="20">
        <f>[1]!alfamlog($A91,C$50,$C$4:$C$9,COUNT($D$4:$D$9))*I$10</f>
        <v>0.9386055009492954</v>
      </c>
      <c r="D91" s="20">
        <f>[1]!alfamlog($A91,D$50,$C$4:$C$9,COUNT($D$4:$D$9))*J$10</f>
        <v>6.1394231055167642E-2</v>
      </c>
      <c r="E91" s="20">
        <f>[1]!alfamlog($A91,E$50,$C$4:$C$9,COUNT($D$4:$D$9))*K$10</f>
        <v>2.6799553694699551E-7</v>
      </c>
      <c r="F91" s="20">
        <f>[1]!alfamlog($A91,F$50,$C$4:$C$9,COUNT($D$4:$D$9))*L$10</f>
        <v>0</v>
      </c>
      <c r="G91" s="20">
        <f>[1]!alfamlog($A91,G$50,$C$4:$C$9,COUNT($D$4:$D$9))*M$10</f>
        <v>0</v>
      </c>
      <c r="H91" s="20">
        <f>[1]!alfamlog($A91,H$50,$C$4:$C$9,COUNT($D$4:$D$9))*N$10</f>
        <v>0</v>
      </c>
      <c r="I91" s="20">
        <f>[1]!alfamlog($A91,I$50,$C$4:$C$9,COUNT($D$4:$D$9))*O$10</f>
        <v>0</v>
      </c>
      <c r="K91" s="37">
        <f>(10^L91-B91)/L$48</f>
        <v>6.1394767046241486E-2</v>
      </c>
      <c r="L91" s="22">
        <f t="shared" si="3"/>
        <v>-3.2118685734268744</v>
      </c>
      <c r="M91" s="22">
        <f t="shared" si="4"/>
        <v>-2.9108386131319035</v>
      </c>
      <c r="N91" s="22">
        <f t="shared" si="5"/>
        <v>-2.5128986256812733</v>
      </c>
      <c r="O91" s="22">
        <f t="shared" si="6"/>
        <v>-2.2118686370910949</v>
      </c>
      <c r="P91" s="22">
        <f t="shared" si="7"/>
        <v>2.0275170334458279</v>
      </c>
      <c r="Q91" s="22">
        <f t="shared" si="8"/>
        <v>2.0568962003918299</v>
      </c>
      <c r="R91" s="22">
        <f t="shared" si="9"/>
        <v>2.1592503748291492</v>
      </c>
      <c r="S91" s="22">
        <f t="shared" si="10"/>
        <v>2.4133538338082974</v>
      </c>
      <c r="T91" s="22"/>
      <c r="U91" s="22"/>
      <c r="V91" s="22"/>
      <c r="Z91">
        <f>Z90+X$7</f>
        <v>5.599999999999997</v>
      </c>
      <c r="AA91" s="32">
        <f>IF($D$4=0,0,$D$4+LOG([1]!alfa($Z91,$J$5,$L$5:$S$5,COUNT($L$5:$S$5)))+AA$43*LOG([1]!alfa($Z91,$J$6,$L$6:$S$6,COUNT($L$6:$S$6))))</f>
        <v>8.819931000833158</v>
      </c>
      <c r="AB91" s="32">
        <f>IF($D$5=0,0,$D$5+LOG([1]!alfa($Z91,$J$5,$L$5:$S$5,COUNT($L$5:$S$5)))+AB$43*LOG([1]!alfa($Z91,$J$6,$L$6:$S$6,COUNT($L$6:$S$6))))</f>
        <v>13.459862174562085</v>
      </c>
      <c r="AC91" s="32">
        <f>IF($D$6=0,0,$D$6+LOG([1]!alfa($Z91,$J$5,$L$5:$S$5,COUNT($L$5:$S$5)))+AC$43*LOG([1]!alfa($Z91,$J$6,$L$6:$S$6,COUNT($L$6:$S$6))))</f>
        <v>0</v>
      </c>
      <c r="AD91" s="32">
        <f>IF($D$7=0,0,$D$7+LOG([1]!alfa($Z91,$J$5,$L$5:$S$5,COUNT($L$5:$S$5)))+AD$43*LOG([1]!alfa($Z91,$J$6,$L$6:$S$6,COUNT($L$6:$S$6))))</f>
        <v>0</v>
      </c>
      <c r="AE91" s="32">
        <f>IF($D$8=0,0,$D$8+LOG([1]!alfa($Z91,$J$5,$L$5:$S$5,COUNT($L$5:$S$5)))+AE$43*LOG([1]!alfa($Z91,$J$6,$L$6:$S$6,COUNT($L$6:$S$6))))</f>
        <v>0</v>
      </c>
      <c r="AF91" s="32">
        <f>IF($D$9=0,0,$D$9+LOG([1]!alfa($Z91,$J$5,$L$5:$S$5,COUNT($L$5:$S$5)))+AF$43*LOG([1]!alfa($Z91,$J$6,$L$6:$S$6,COUNT($L$6:$S$6))))</f>
        <v>0</v>
      </c>
    </row>
    <row r="92" spans="1:32" x14ac:dyDescent="0.25">
      <c r="A92" s="1">
        <f>IF(A91+E$10&gt;1,0,A91+E$10)</f>
        <v>-9.9499999999999709</v>
      </c>
      <c r="B92" s="20">
        <f t="shared" si="2"/>
        <v>1.1220184543020382E-10</v>
      </c>
      <c r="C92" s="20">
        <f>[1]!alfamlog($A92,C$50,$C$4:$C$9,COUNT($D$4:$D$9))*I$10</f>
        <v>0.93162640936360452</v>
      </c>
      <c r="D92" s="20">
        <f>[1]!alfamlog($A92,D$50,$C$4:$C$9,COUNT($D$4:$D$9))*J$10</f>
        <v>6.8373255758672785E-2</v>
      </c>
      <c r="E92" s="20">
        <f>[1]!alfamlog($A92,E$50,$C$4:$C$9,COUNT($D$4:$D$9))*K$10</f>
        <v>3.3487772270568267E-7</v>
      </c>
      <c r="F92" s="20">
        <f>[1]!alfamlog($A92,F$50,$C$4:$C$9,COUNT($D$4:$D$9))*L$10</f>
        <v>0</v>
      </c>
      <c r="G92" s="20">
        <f>[1]!alfamlog($A92,G$50,$C$4:$C$9,COUNT($D$4:$D$9))*M$10</f>
        <v>0</v>
      </c>
      <c r="H92" s="20">
        <f>[1]!alfamlog($A92,H$50,$C$4:$C$9,COUNT($D$4:$D$9))*N$10</f>
        <v>0</v>
      </c>
      <c r="I92" s="20">
        <f>[1]!alfamlog($A92,I$50,$C$4:$C$9,COUNT($D$4:$D$9))*O$10</f>
        <v>0</v>
      </c>
      <c r="K92" s="37">
        <f>(10^L92-B92)/L$48</f>
        <v>6.8373925514118139E-2</v>
      </c>
      <c r="L92" s="22">
        <f t="shared" si="3"/>
        <v>-3.1651094142090144</v>
      </c>
      <c r="M92" s="22">
        <f t="shared" si="4"/>
        <v>-2.8640794541789649</v>
      </c>
      <c r="N92" s="22">
        <f t="shared" si="5"/>
        <v>-2.466139466887288</v>
      </c>
      <c r="O92" s="22">
        <f t="shared" si="6"/>
        <v>-2.1651094783500939</v>
      </c>
      <c r="P92" s="22">
        <f t="shared" si="7"/>
        <v>2.0307583701007119</v>
      </c>
      <c r="Q92" s="22">
        <f t="shared" si="8"/>
        <v>2.0638623374933474</v>
      </c>
      <c r="R92" s="22">
        <f t="shared" si="9"/>
        <v>2.1816880736408479</v>
      </c>
      <c r="S92" s="22">
        <f t="shared" si="10"/>
        <v>2.4999547259554977</v>
      </c>
      <c r="T92" s="22"/>
      <c r="U92" s="22"/>
      <c r="V92" s="22"/>
      <c r="Z92">
        <f>Z91+X$7</f>
        <v>5.6999999999999966</v>
      </c>
      <c r="AA92" s="32">
        <f>IF($D$4=0,0,$D$4+LOG([1]!alfa($Z92,$J$5,$L$5:$S$5,COUNT($L$5:$S$5)))+AA$43*LOG([1]!alfa($Z92,$J$6,$L$6:$S$6,COUNT($L$6:$S$6))))</f>
        <v>8.8199451109081952</v>
      </c>
      <c r="AB92" s="32">
        <f>IF($D$5=0,0,$D$5+LOG([1]!alfa($Z92,$J$5,$L$5:$S$5,COUNT($L$5:$S$5)))+AB$43*LOG([1]!alfa($Z92,$J$6,$L$6:$S$6,COUNT($L$6:$S$6))))</f>
        <v>13.459890439479272</v>
      </c>
      <c r="AC92" s="32">
        <f>IF($D$6=0,0,$D$6+LOG([1]!alfa($Z92,$J$5,$L$5:$S$5,COUNT($L$5:$S$5)))+AC$43*LOG([1]!alfa($Z92,$J$6,$L$6:$S$6,COUNT($L$6:$S$6))))</f>
        <v>0</v>
      </c>
      <c r="AD92" s="32">
        <f>IF($D$7=0,0,$D$7+LOG([1]!alfa($Z92,$J$5,$L$5:$S$5,COUNT($L$5:$S$5)))+AD$43*LOG([1]!alfa($Z92,$J$6,$L$6:$S$6,COUNT($L$6:$S$6))))</f>
        <v>0</v>
      </c>
      <c r="AE92" s="32">
        <f>IF($D$8=0,0,$D$8+LOG([1]!alfa($Z92,$J$5,$L$5:$S$5,COUNT($L$5:$S$5)))+AE$43*LOG([1]!alfa($Z92,$J$6,$L$6:$S$6,COUNT($L$6:$S$6))))</f>
        <v>0</v>
      </c>
      <c r="AF92" s="32">
        <f>IF($D$9=0,0,$D$9+LOG([1]!alfa($Z92,$J$5,$L$5:$S$5,COUNT($L$5:$S$5)))+AF$43*LOG([1]!alfa($Z92,$J$6,$L$6:$S$6,COUNT($L$6:$S$6))))</f>
        <v>0</v>
      </c>
    </row>
    <row r="93" spans="1:32" x14ac:dyDescent="0.25">
      <c r="A93" s="1">
        <f>IF(A92+E$10&gt;1,0,A92+E$10)</f>
        <v>-9.8999999999999702</v>
      </c>
      <c r="B93" s="20">
        <f t="shared" si="2"/>
        <v>1.2589254117942504E-10</v>
      </c>
      <c r="C93" s="20">
        <f>[1]!alfamlog($A93,C$50,$C$4:$C$9,COUNT($D$4:$D$9))*I$10</f>
        <v>0.92391826489121875</v>
      </c>
      <c r="D93" s="20">
        <f>[1]!alfamlog($A93,D$50,$C$4:$C$9,COUNT($D$4:$D$9))*J$10</f>
        <v>7.6081317010849692E-2</v>
      </c>
      <c r="E93" s="20">
        <f>[1]!alfamlog($A93,E$50,$C$4:$C$9,COUNT($D$4:$D$9))*K$10</f>
        <v>4.1809793170582216E-7</v>
      </c>
      <c r="F93" s="20">
        <f>[1]!alfamlog($A93,F$50,$C$4:$C$9,COUNT($D$4:$D$9))*L$10</f>
        <v>0</v>
      </c>
      <c r="G93" s="20">
        <f>[1]!alfamlog($A93,G$50,$C$4:$C$9,COUNT($D$4:$D$9))*M$10</f>
        <v>0</v>
      </c>
      <c r="H93" s="20">
        <f>[1]!alfamlog($A93,H$50,$C$4:$C$9,COUNT($D$4:$D$9))*N$10</f>
        <v>0</v>
      </c>
      <c r="I93" s="20">
        <f>[1]!alfamlog($A93,I$50,$C$4:$C$9,COUNT($D$4:$D$9))*O$10</f>
        <v>0</v>
      </c>
      <c r="K93" s="37">
        <f>(10^L93-B93)/L$48</f>
        <v>7.6082153206713063E-2</v>
      </c>
      <c r="L93" s="22">
        <f t="shared" si="3"/>
        <v>-3.1187171330337122</v>
      </c>
      <c r="M93" s="22">
        <f t="shared" si="4"/>
        <v>-2.8176871733009099</v>
      </c>
      <c r="N93" s="22">
        <f t="shared" si="5"/>
        <v>-2.419747186187581</v>
      </c>
      <c r="O93" s="22">
        <f t="shared" si="6"/>
        <v>-2.1187171977098362</v>
      </c>
      <c r="P93" s="22">
        <f t="shared" si="7"/>
        <v>2.0343666497089767</v>
      </c>
      <c r="Q93" s="22">
        <f t="shared" si="8"/>
        <v>2.0716883101856252</v>
      </c>
      <c r="R93" s="22">
        <f t="shared" si="9"/>
        <v>2.207896146008264</v>
      </c>
      <c r="S93" s="22">
        <f t="shared" si="10"/>
        <v>2.6212779431902584</v>
      </c>
      <c r="T93" s="22"/>
      <c r="U93" s="22"/>
      <c r="V93" s="22"/>
      <c r="Z93">
        <f>Z92+X$7</f>
        <v>5.7999999999999963</v>
      </c>
      <c r="AA93" s="32">
        <f>IF($D$4=0,0,$D$4+LOG([1]!alfa($Z93,$J$5,$L$5:$S$5,COUNT($L$5:$S$5)))+AA$43*LOG([1]!alfa($Z93,$J$6,$L$6:$S$6,COUNT($L$6:$S$6))))</f>
        <v>8.8199562984277993</v>
      </c>
      <c r="AB93" s="32">
        <f>IF($D$5=0,0,$D$5+LOG([1]!alfa($Z93,$J$5,$L$5:$S$5,COUNT($L$5:$S$5)))+AB$43*LOG([1]!alfa($Z93,$J$6,$L$6:$S$6,COUNT($L$6:$S$6))))</f>
        <v>13.459912870876943</v>
      </c>
      <c r="AC93" s="32">
        <f>IF($D$6=0,0,$D$6+LOG([1]!alfa($Z93,$J$5,$L$5:$S$5,COUNT($L$5:$S$5)))+AC$43*LOG([1]!alfa($Z93,$J$6,$L$6:$S$6,COUNT($L$6:$S$6))))</f>
        <v>0</v>
      </c>
      <c r="AD93" s="32">
        <f>IF($D$7=0,0,$D$7+LOG([1]!alfa($Z93,$J$5,$L$5:$S$5,COUNT($L$5:$S$5)))+AD$43*LOG([1]!alfa($Z93,$J$6,$L$6:$S$6,COUNT($L$6:$S$6))))</f>
        <v>0</v>
      </c>
      <c r="AE93" s="32">
        <f>IF($D$8=0,0,$D$8+LOG([1]!alfa($Z93,$J$5,$L$5:$S$5,COUNT($L$5:$S$5)))+AE$43*LOG([1]!alfa($Z93,$J$6,$L$6:$S$6,COUNT($L$6:$S$6))))</f>
        <v>0</v>
      </c>
      <c r="AF93" s="32">
        <f>IF($D$9=0,0,$D$9+LOG([1]!alfa($Z93,$J$5,$L$5:$S$5,COUNT($L$5:$S$5)))+AF$43*LOG([1]!alfa($Z93,$J$6,$L$6:$S$6,COUNT($L$6:$S$6))))</f>
        <v>0</v>
      </c>
    </row>
    <row r="94" spans="1:32" x14ac:dyDescent="0.25">
      <c r="A94" s="1">
        <f>IF(A93+E$10&gt;1,0,A93+E$10)</f>
        <v>-9.8499999999999694</v>
      </c>
      <c r="B94" s="20">
        <f t="shared" si="2"/>
        <v>1.412537544622852E-10</v>
      </c>
      <c r="C94" s="20">
        <f>[1]!alfamlog($A94,C$50,$C$4:$C$9,COUNT($D$4:$D$9))*I$10</f>
        <v>0.91542002446468229</v>
      </c>
      <c r="D94" s="20">
        <f>[1]!alfamlog($A94,D$50,$C$4:$C$9,COUNT($D$4:$D$9))*J$10</f>
        <v>8.4579454022634878E-2</v>
      </c>
      <c r="E94" s="20">
        <f>[1]!alfamlog($A94,E$50,$C$4:$C$9,COUNT($D$4:$D$9))*K$10</f>
        <v>5.2151268281481113E-7</v>
      </c>
      <c r="F94" s="20">
        <f>[1]!alfamlog($A94,F$50,$C$4:$C$9,COUNT($D$4:$D$9))*L$10</f>
        <v>0</v>
      </c>
      <c r="G94" s="20">
        <f>[1]!alfamlog($A94,G$50,$C$4:$C$9,COUNT($D$4:$D$9))*M$10</f>
        <v>0</v>
      </c>
      <c r="H94" s="20">
        <f>[1]!alfamlog($A94,H$50,$C$4:$C$9,COUNT($D$4:$D$9))*N$10</f>
        <v>0</v>
      </c>
      <c r="I94" s="20">
        <f>[1]!alfamlog($A94,I$50,$C$4:$C$9,COUNT($D$4:$D$9))*O$10</f>
        <v>0</v>
      </c>
      <c r="K94" s="37">
        <f>(10^L94-B94)/L$48</f>
        <v>8.4580497048000455E-2</v>
      </c>
      <c r="L94" s="22">
        <f t="shared" si="3"/>
        <v>-3.0727296944657132</v>
      </c>
      <c r="M94" s="22">
        <f t="shared" si="4"/>
        <v>-2.7716997350664268</v>
      </c>
      <c r="N94" s="22">
        <f t="shared" si="5"/>
        <v>-2.3737597481532076</v>
      </c>
      <c r="O94" s="22">
        <f t="shared" si="6"/>
        <v>-2.0727297597421659</v>
      </c>
      <c r="P94" s="22">
        <f t="shared" si="7"/>
        <v>2.0383798458963041</v>
      </c>
      <c r="Q94" s="22">
        <f t="shared" si="8"/>
        <v>2.0804831299547883</v>
      </c>
      <c r="R94" s="22">
        <f t="shared" si="9"/>
        <v>2.2387508065836301</v>
      </c>
      <c r="S94" s="22">
        <f t="shared" si="10"/>
        <v>2.8119296653356507</v>
      </c>
      <c r="T94" s="22"/>
      <c r="U94" s="22"/>
      <c r="V94" s="22"/>
      <c r="Z94">
        <f>Z93+X$7</f>
        <v>5.8999999999999959</v>
      </c>
      <c r="AA94" s="32">
        <f>IF($D$4=0,0,$D$4+LOG([1]!alfa($Z94,$J$5,$L$5:$S$5,COUNT($L$5:$S$5)))+AA$43*LOG([1]!alfa($Z94,$J$6,$L$6:$S$6,COUNT($L$6:$S$6))))</f>
        <v>8.8199651589877863</v>
      </c>
      <c r="AB94" s="32">
        <f>IF($D$5=0,0,$D$5+LOG([1]!alfa($Z94,$J$5,$L$5:$S$5,COUNT($L$5:$S$5)))+AB$43*LOG([1]!alfa($Z94,$J$6,$L$6:$S$6,COUNT($L$6:$S$6))))</f>
        <v>13.459930662948022</v>
      </c>
      <c r="AC94" s="32">
        <f>IF($D$6=0,0,$D$6+LOG([1]!alfa($Z94,$J$5,$L$5:$S$5,COUNT($L$5:$S$5)))+AC$43*LOG([1]!alfa($Z94,$J$6,$L$6:$S$6,COUNT($L$6:$S$6))))</f>
        <v>0</v>
      </c>
      <c r="AD94" s="32">
        <f>IF($D$7=0,0,$D$7+LOG([1]!alfa($Z94,$J$5,$L$5:$S$5,COUNT($L$5:$S$5)))+AD$43*LOG([1]!alfa($Z94,$J$6,$L$6:$S$6,COUNT($L$6:$S$6))))</f>
        <v>0</v>
      </c>
      <c r="AE94" s="32">
        <f>IF($D$8=0,0,$D$8+LOG([1]!alfa($Z94,$J$5,$L$5:$S$5,COUNT($L$5:$S$5)))+AE$43*LOG([1]!alfa($Z94,$J$6,$L$6:$S$6,COUNT($L$6:$S$6))))</f>
        <v>0</v>
      </c>
      <c r="AF94" s="32">
        <f>IF($D$9=0,0,$D$9+LOG([1]!alfa($Z94,$J$5,$L$5:$S$5,COUNT($L$5:$S$5)))+AF$43*LOG([1]!alfa($Z94,$J$6,$L$6:$S$6,COUNT($L$6:$S$6))))</f>
        <v>0</v>
      </c>
    </row>
    <row r="95" spans="1:32" x14ac:dyDescent="0.25">
      <c r="A95" s="1">
        <f>IF(A94+E$10&gt;1,0,A94+E$10)</f>
        <v>-9.7999999999999687</v>
      </c>
      <c r="B95" s="20">
        <f t="shared" si="2"/>
        <v>1.5848931924612225E-10</v>
      </c>
      <c r="C95" s="20">
        <f>[1]!alfamlog($A95,C$50,$C$4:$C$9,COUNT($D$4:$D$9))*I$10</f>
        <v>0.90606903926631877</v>
      </c>
      <c r="D95" s="20">
        <f>[1]!alfamlog($A95,D$50,$C$4:$C$9,COUNT($D$4:$D$9))*J$10</f>
        <v>9.3930310894703425E-2</v>
      </c>
      <c r="E95" s="20">
        <f>[1]!alfamlog($A95,E$50,$C$4:$C$9,COUNT($D$4:$D$9))*K$10</f>
        <v>6.4983897774984242E-7</v>
      </c>
      <c r="F95" s="20">
        <f>[1]!alfamlog($A95,F$50,$C$4:$C$9,COUNT($D$4:$D$9))*L$10</f>
        <v>0</v>
      </c>
      <c r="G95" s="20">
        <f>[1]!alfamlog($A95,G$50,$C$4:$C$9,COUNT($D$4:$D$9))*M$10</f>
        <v>0</v>
      </c>
      <c r="H95" s="20">
        <f>[1]!alfamlog($A95,H$50,$C$4:$C$9,COUNT($D$4:$D$9))*N$10</f>
        <v>0</v>
      </c>
      <c r="I95" s="20">
        <f>[1]!alfamlog($A95,I$50,$C$4:$C$9,COUNT($D$4:$D$9))*O$10</f>
        <v>0</v>
      </c>
      <c r="K95" s="37">
        <f>(10^L95-B95)/L$48</f>
        <v>9.3931610572658794E-2</v>
      </c>
      <c r="L95" s="22">
        <f t="shared" si="3"/>
        <v>-3.0271881578102664</v>
      </c>
      <c r="M95" s="22">
        <f t="shared" si="4"/>
        <v>-2.7261581987851904</v>
      </c>
      <c r="N95" s="22">
        <f t="shared" si="5"/>
        <v>-2.3282182120964978</v>
      </c>
      <c r="O95" s="22">
        <f t="shared" si="6"/>
        <v>-2.0271882237602985</v>
      </c>
      <c r="P95" s="22">
        <f t="shared" si="7"/>
        <v>2.0428390284298192</v>
      </c>
      <c r="Q95" s="22">
        <f t="shared" si="8"/>
        <v>2.0903708298507198</v>
      </c>
      <c r="R95" s="22">
        <f t="shared" si="9"/>
        <v>2.2754440341920614</v>
      </c>
      <c r="S95" s="22">
        <f t="shared" si="10"/>
        <v>3.2169266703948205</v>
      </c>
      <c r="T95" s="22"/>
      <c r="U95" s="22"/>
      <c r="V95" s="22"/>
      <c r="Z95">
        <f>Z94+X$7</f>
        <v>5.9999999999999956</v>
      </c>
      <c r="AA95" s="32">
        <f>IF($D$4=0,0,$D$4+LOG([1]!alfa($Z95,$J$5,$L$5:$S$5,COUNT($L$5:$S$5)))+AA$43*LOG([1]!alfa($Z95,$J$6,$L$6:$S$6,COUNT($L$6:$S$6))))</f>
        <v>8.8199721643314479</v>
      </c>
      <c r="AB95" s="32">
        <f>IF($D$5=0,0,$D$5+LOG([1]!alfa($Z95,$J$5,$L$5:$S$5,COUNT($L$5:$S$5)))+AB$43*LOG([1]!alfa($Z95,$J$6,$L$6:$S$6,COUNT($L$6:$S$6))))</f>
        <v>13.459944762957505</v>
      </c>
      <c r="AC95" s="32">
        <f>IF($D$6=0,0,$D$6+LOG([1]!alfa($Z95,$J$5,$L$5:$S$5,COUNT($L$5:$S$5)))+AC$43*LOG([1]!alfa($Z95,$J$6,$L$6:$S$6,COUNT($L$6:$S$6))))</f>
        <v>0</v>
      </c>
      <c r="AD95" s="32">
        <f>IF($D$7=0,0,$D$7+LOG([1]!alfa($Z95,$J$5,$L$5:$S$5,COUNT($L$5:$S$5)))+AD$43*LOG([1]!alfa($Z95,$J$6,$L$6:$S$6,COUNT($L$6:$S$6))))</f>
        <v>0</v>
      </c>
      <c r="AE95" s="32">
        <f>IF($D$8=0,0,$D$8+LOG([1]!alfa($Z95,$J$5,$L$5:$S$5,COUNT($L$5:$S$5)))+AE$43*LOG([1]!alfa($Z95,$J$6,$L$6:$S$6,COUNT($L$6:$S$6))))</f>
        <v>0</v>
      </c>
      <c r="AF95" s="32">
        <f>IF($D$9=0,0,$D$9+LOG([1]!alfa($Z95,$J$5,$L$5:$S$5,COUNT($L$5:$S$5)))+AF$43*LOG([1]!alfa($Z95,$J$6,$L$6:$S$6,COUNT($L$6:$S$6))))</f>
        <v>0</v>
      </c>
    </row>
    <row r="96" spans="1:32" x14ac:dyDescent="0.25">
      <c r="A96" s="1">
        <f>IF(A95+E$10&gt;1,0,A95+E$10)</f>
        <v>-9.749999999999968</v>
      </c>
      <c r="B96" s="20">
        <f t="shared" si="2"/>
        <v>1.7782794100390506E-10</v>
      </c>
      <c r="C96" s="20">
        <f>[1]!alfamlog($A96,C$50,$C$4:$C$9,COUNT($D$4:$D$9))*I$10</f>
        <v>0.8958018957699232</v>
      </c>
      <c r="D96" s="20">
        <f>[1]!alfamlog($A96,D$50,$C$4:$C$9,COUNT($D$4:$D$9))*J$10</f>
        <v>0.10419729540158083</v>
      </c>
      <c r="E96" s="20">
        <f>[1]!alfamlog($A96,E$50,$C$4:$C$9,COUNT($D$4:$D$9))*K$10</f>
        <v>8.0882849605654858E-7</v>
      </c>
      <c r="F96" s="20">
        <f>[1]!alfamlog($A96,F$50,$C$4:$C$9,COUNT($D$4:$D$9))*L$10</f>
        <v>0</v>
      </c>
      <c r="G96" s="20">
        <f>[1]!alfamlog($A96,G$50,$C$4:$C$9,COUNT($D$4:$D$9))*M$10</f>
        <v>0</v>
      </c>
      <c r="H96" s="20">
        <f>[1]!alfamlog($A96,H$50,$C$4:$C$9,COUNT($D$4:$D$9))*N$10</f>
        <v>0</v>
      </c>
      <c r="I96" s="20">
        <f>[1]!alfamlog($A96,I$50,$C$4:$C$9,COUNT($D$4:$D$9))*O$10</f>
        <v>0</v>
      </c>
      <c r="K96" s="37">
        <f>(10^L96-B96)/L$48</f>
        <v>0.10419891305857287</v>
      </c>
      <c r="L96" s="22">
        <f t="shared" si="3"/>
        <v>-2.9821367371984593</v>
      </c>
      <c r="M96" s="22">
        <f t="shared" si="4"/>
        <v>-2.6811067785932541</v>
      </c>
      <c r="N96" s="22">
        <f t="shared" si="5"/>
        <v>-2.2831667921564835</v>
      </c>
      <c r="O96" s="22">
        <f t="shared" si="6"/>
        <v>-1.9821368039042584</v>
      </c>
      <c r="P96" s="22">
        <f t="shared" si="7"/>
        <v>2.0477884235508337</v>
      </c>
      <c r="Q96" s="22">
        <f t="shared" si="8"/>
        <v>2.1014930315688711</v>
      </c>
      <c r="R96" s="22">
        <f t="shared" si="9"/>
        <v>2.3196595752554821</v>
      </c>
      <c r="S96" s="22">
        <f t="shared" si="10"/>
        <v>3.3768629337117115</v>
      </c>
      <c r="T96" s="22"/>
      <c r="U96" s="22"/>
      <c r="V96" s="22"/>
      <c r="Z96">
        <f>Z95+X$7</f>
        <v>6.0999999999999952</v>
      </c>
      <c r="AA96" s="32">
        <f>IF($D$4=0,0,$D$4+LOG([1]!alfa($Z96,$J$5,$L$5:$S$5,COUNT($L$5:$S$5)))+AA$43*LOG([1]!alfa($Z96,$J$6,$L$6:$S$6,COUNT($L$6:$S$6))))</f>
        <v>8.8199776874470448</v>
      </c>
      <c r="AB96" s="32">
        <f>IF($D$5=0,0,$D$5+LOG([1]!alfa($Z96,$J$5,$L$5:$S$5,COUNT($L$5:$S$5)))+AB$43*LOG([1]!alfa($Z96,$J$6,$L$6:$S$6,COUNT($L$6:$S$6))))</f>
        <v>13.459955921638652</v>
      </c>
      <c r="AC96" s="32">
        <f>IF($D$6=0,0,$D$6+LOG([1]!alfa($Z96,$J$5,$L$5:$S$5,COUNT($L$5:$S$5)))+AC$43*LOG([1]!alfa($Z96,$J$6,$L$6:$S$6,COUNT($L$6:$S$6))))</f>
        <v>0</v>
      </c>
      <c r="AD96" s="32">
        <f>IF($D$7=0,0,$D$7+LOG([1]!alfa($Z96,$J$5,$L$5:$S$5,COUNT($L$5:$S$5)))+AD$43*LOG([1]!alfa($Z96,$J$6,$L$6:$S$6,COUNT($L$6:$S$6))))</f>
        <v>0</v>
      </c>
      <c r="AE96" s="32">
        <f>IF($D$8=0,0,$D$8+LOG([1]!alfa($Z96,$J$5,$L$5:$S$5,COUNT($L$5:$S$5)))+AE$43*LOG([1]!alfa($Z96,$J$6,$L$6:$S$6,COUNT($L$6:$S$6))))</f>
        <v>0</v>
      </c>
      <c r="AF96" s="32">
        <f>IF($D$9=0,0,$D$9+LOG([1]!alfa($Z96,$J$5,$L$5:$S$5,COUNT($L$5:$S$5)))+AF$43*LOG([1]!alfa($Z96,$J$6,$L$6:$S$6,COUNT($L$6:$S$6))))</f>
        <v>0</v>
      </c>
    </row>
    <row r="97" spans="1:32" x14ac:dyDescent="0.25">
      <c r="A97" s="1">
        <f>IF(A96+E$10&gt;1,0,A96+E$10)</f>
        <v>-9.6999999999999673</v>
      </c>
      <c r="B97" s="20">
        <f t="shared" si="2"/>
        <v>1.9952623149690291E-10</v>
      </c>
      <c r="C97" s="20">
        <f>[1]!alfamlog($A97,C$50,$C$4:$C$9,COUNT($D$4:$D$9))*I$10</f>
        <v>0.88455547842425397</v>
      </c>
      <c r="D97" s="20">
        <f>[1]!alfamlog($A97,D$50,$C$4:$C$9,COUNT($D$4:$D$9))*J$10</f>
        <v>0.11544351610476027</v>
      </c>
      <c r="E97" s="20">
        <f>[1]!alfamlog($A97,E$50,$C$4:$C$9,COUNT($D$4:$D$9))*K$10</f>
        <v>1.0054709858935292E-6</v>
      </c>
      <c r="F97" s="20">
        <f>[1]!alfamlog($A97,F$50,$C$4:$C$9,COUNT($D$4:$D$9))*L$10</f>
        <v>0</v>
      </c>
      <c r="G97" s="20">
        <f>[1]!alfamlog($A97,G$50,$C$4:$C$9,COUNT($D$4:$D$9))*M$10</f>
        <v>0</v>
      </c>
      <c r="H97" s="20">
        <f>[1]!alfamlog($A97,H$50,$C$4:$C$9,COUNT($D$4:$D$9))*N$10</f>
        <v>0</v>
      </c>
      <c r="I97" s="20">
        <f>[1]!alfamlog($A97,I$50,$C$4:$C$9,COUNT($D$4:$D$9))*O$10</f>
        <v>0</v>
      </c>
      <c r="K97" s="37">
        <f>(10^L97-B97)/L$48</f>
        <v>0.11544552704673194</v>
      </c>
      <c r="L97" s="22">
        <f t="shared" si="3"/>
        <v>-2.9376228141621814</v>
      </c>
      <c r="M97" s="22">
        <f t="shared" si="4"/>
        <v>-2.6365928560280776</v>
      </c>
      <c r="N97" s="22">
        <f t="shared" si="5"/>
        <v>-2.2386528698739685</v>
      </c>
      <c r="O97" s="22">
        <f t="shared" si="6"/>
        <v>-1.9376228817159633</v>
      </c>
      <c r="P97" s="22">
        <f t="shared" si="7"/>
        <v>2.0532754268472084</v>
      </c>
      <c r="Q97" s="22">
        <f t="shared" si="8"/>
        <v>2.1140121483771352</v>
      </c>
      <c r="R97" s="22">
        <f t="shared" si="9"/>
        <v>2.3738934293296463</v>
      </c>
      <c r="S97" s="22">
        <f t="shared" si="10"/>
        <v>2.811197211604425</v>
      </c>
      <c r="T97" s="22"/>
      <c r="U97" s="22"/>
      <c r="V97" s="22"/>
      <c r="Z97">
        <f>Z96+X$7</f>
        <v>6.1999999999999948</v>
      </c>
      <c r="AA97" s="32">
        <f>IF($D$4=0,0,$D$4+LOG([1]!alfa($Z97,$J$5,$L$5:$S$5,COUNT($L$5:$S$5)))+AA$43*LOG([1]!alfa($Z97,$J$6,$L$6:$S$6,COUNT($L$6:$S$6))))</f>
        <v>8.8199820224152923</v>
      </c>
      <c r="AB97" s="32">
        <f>IF($D$5=0,0,$D$5+LOG([1]!alfa($Z97,$J$5,$L$5:$S$5,COUNT($L$5:$S$5)))+AB$43*LOG([1]!alfa($Z97,$J$6,$L$6:$S$6,COUNT($L$6:$S$6))))</f>
        <v>13.459964733141273</v>
      </c>
      <c r="AC97" s="32">
        <f>IF($D$6=0,0,$D$6+LOG([1]!alfa($Z97,$J$5,$L$5:$S$5,COUNT($L$5:$S$5)))+AC$43*LOG([1]!alfa($Z97,$J$6,$L$6:$S$6,COUNT($L$6:$S$6))))</f>
        <v>0</v>
      </c>
      <c r="AD97" s="32">
        <f>IF($D$7=0,0,$D$7+LOG([1]!alfa($Z97,$J$5,$L$5:$S$5,COUNT($L$5:$S$5)))+AD$43*LOG([1]!alfa($Z97,$J$6,$L$6:$S$6,COUNT($L$6:$S$6))))</f>
        <v>0</v>
      </c>
      <c r="AE97" s="32">
        <f>IF($D$8=0,0,$D$8+LOG([1]!alfa($Z97,$J$5,$L$5:$S$5,COUNT($L$5:$S$5)))+AE$43*LOG([1]!alfa($Z97,$J$6,$L$6:$S$6,COUNT($L$6:$S$6))))</f>
        <v>0</v>
      </c>
      <c r="AF97" s="32">
        <f>IF($D$9=0,0,$D$9+LOG([1]!alfa($Z97,$J$5,$L$5:$S$5,COUNT($L$5:$S$5)))+AF$43*LOG([1]!alfa($Z97,$J$6,$L$6:$S$6,COUNT($L$6:$S$6))))</f>
        <v>0</v>
      </c>
    </row>
    <row r="98" spans="1:32" x14ac:dyDescent="0.25">
      <c r="A98" s="1">
        <f>IF(A97+E$10&gt;1,0,A97+E$10)</f>
        <v>-9.6499999999999666</v>
      </c>
      <c r="B98" s="20">
        <f t="shared" si="2"/>
        <v>2.2387211385685065E-10</v>
      </c>
      <c r="C98" s="20">
        <f>[1]!alfamlog($A98,C$50,$C$4:$C$9,COUNT($D$4:$D$9))*I$10</f>
        <v>0.87226827164575416</v>
      </c>
      <c r="D98" s="20">
        <f>[1]!alfamlog($A98,D$50,$C$4:$C$9,COUNT($D$4:$D$9))*J$10</f>
        <v>0.12773048012445956</v>
      </c>
      <c r="E98" s="20">
        <f>[1]!alfamlog($A98,E$50,$C$4:$C$9,COUNT($D$4:$D$9))*K$10</f>
        <v>1.2482297864060814E-6</v>
      </c>
      <c r="F98" s="20">
        <f>[1]!alfamlog($A98,F$50,$C$4:$C$9,COUNT($D$4:$D$9))*L$10</f>
        <v>0</v>
      </c>
      <c r="G98" s="20">
        <f>[1]!alfamlog($A98,G$50,$C$4:$C$9,COUNT($D$4:$D$9))*M$10</f>
        <v>0</v>
      </c>
      <c r="H98" s="20">
        <f>[1]!alfamlog($A98,H$50,$C$4:$C$9,COUNT($D$4:$D$9))*N$10</f>
        <v>0</v>
      </c>
      <c r="I98" s="20">
        <f>[1]!alfamlog($A98,I$50,$C$4:$C$9,COUNT($D$4:$D$9))*O$10</f>
        <v>0</v>
      </c>
      <c r="K98" s="37">
        <f>(10^L98-B98)/L$48</f>
        <v>0.12773297658403229</v>
      </c>
      <c r="L98" s="22">
        <f t="shared" si="3"/>
        <v>-2.8936968911487546</v>
      </c>
      <c r="M98" s="22">
        <f t="shared" si="4"/>
        <v>-2.5926669335432346</v>
      </c>
      <c r="N98" s="22">
        <f t="shared" si="5"/>
        <v>-2.1947269477062754</v>
      </c>
      <c r="O98" s="22">
        <f t="shared" si="6"/>
        <v>-1.8936969596539874</v>
      </c>
      <c r="P98" s="22">
        <f t="shared" si="7"/>
        <v>2.0593505571266029</v>
      </c>
      <c r="Q98" s="22">
        <f t="shared" si="8"/>
        <v>2.1281154506439073</v>
      </c>
      <c r="R98" s="22">
        <f t="shared" si="9"/>
        <v>2.4420898555059734</v>
      </c>
      <c r="S98" s="22">
        <f t="shared" si="10"/>
        <v>2.5570034799784329</v>
      </c>
      <c r="T98" s="22"/>
      <c r="U98" s="22"/>
      <c r="V98" s="22"/>
      <c r="Z98">
        <f>Z97+X$7</f>
        <v>6.2999999999999945</v>
      </c>
      <c r="AA98" s="32">
        <f>IF($D$4=0,0,$D$4+LOG([1]!alfa($Z98,$J$5,$L$5:$S$5,COUNT($L$5:$S$5)))+AA$43*LOG([1]!alfa($Z98,$J$6,$L$6:$S$6,COUNT($L$6:$S$6))))</f>
        <v>8.819985400060439</v>
      </c>
      <c r="AB98" s="32">
        <f>IF($D$5=0,0,$D$5+LOG([1]!alfa($Z98,$J$5,$L$5:$S$5,COUNT($L$5:$S$5)))+AB$43*LOG([1]!alfa($Z98,$J$6,$L$6:$S$6,COUNT($L$6:$S$6))))</f>
        <v>13.4599716666528</v>
      </c>
      <c r="AC98" s="32">
        <f>IF($D$6=0,0,$D$6+LOG([1]!alfa($Z98,$J$5,$L$5:$S$5,COUNT($L$5:$S$5)))+AC$43*LOG([1]!alfa($Z98,$J$6,$L$6:$S$6,COUNT($L$6:$S$6))))</f>
        <v>0</v>
      </c>
      <c r="AD98" s="32">
        <f>IF($D$7=0,0,$D$7+LOG([1]!alfa($Z98,$J$5,$L$5:$S$5,COUNT($L$5:$S$5)))+AD$43*LOG([1]!alfa($Z98,$J$6,$L$6:$S$6,COUNT($L$6:$S$6))))</f>
        <v>0</v>
      </c>
      <c r="AE98" s="32">
        <f>IF($D$8=0,0,$D$8+LOG([1]!alfa($Z98,$J$5,$L$5:$S$5,COUNT($L$5:$S$5)))+AE$43*LOG([1]!alfa($Z98,$J$6,$L$6:$S$6,COUNT($L$6:$S$6))))</f>
        <v>0</v>
      </c>
      <c r="AF98" s="32">
        <f>IF($D$9=0,0,$D$9+LOG([1]!alfa($Z98,$J$5,$L$5:$S$5,COUNT($L$5:$S$5)))+AF$43*LOG([1]!alfa($Z98,$J$6,$L$6:$S$6,COUNT($L$6:$S$6))))</f>
        <v>0</v>
      </c>
    </row>
    <row r="99" spans="1:32" x14ac:dyDescent="0.25">
      <c r="A99" s="1">
        <f>IF(A98+E$10&gt;1,0,A98+E$10)</f>
        <v>-9.5999999999999659</v>
      </c>
      <c r="B99" s="20">
        <f t="shared" si="2"/>
        <v>2.5118864315097748E-10</v>
      </c>
      <c r="C99" s="20">
        <f>[1]!alfamlog($A99,C$50,$C$4:$C$9,COUNT($D$4:$D$9))*I$10</f>
        <v>0.85888191086090138</v>
      </c>
      <c r="D99" s="20">
        <f>[1]!alfamlog($A99,D$50,$C$4:$C$9,COUNT($D$4:$D$9))*J$10</f>
        <v>0.14111654182699626</v>
      </c>
      <c r="E99" s="20">
        <f>[1]!alfamlog($A99,E$50,$C$4:$C$9,COUNT($D$4:$D$9))*K$10</f>
        <v>1.5473121025215345E-6</v>
      </c>
      <c r="F99" s="20">
        <f>[1]!alfamlog($A99,F$50,$C$4:$C$9,COUNT($D$4:$D$9))*L$10</f>
        <v>0</v>
      </c>
      <c r="G99" s="20">
        <f>[1]!alfamlog($A99,G$50,$C$4:$C$9,COUNT($D$4:$D$9))*M$10</f>
        <v>0</v>
      </c>
      <c r="H99" s="20">
        <f>[1]!alfamlog($A99,H$50,$C$4:$C$9,COUNT($D$4:$D$9))*N$10</f>
        <v>0</v>
      </c>
      <c r="I99" s="20">
        <f>[1]!alfamlog($A99,I$50,$C$4:$C$9,COUNT($D$4:$D$9))*O$10</f>
        <v>0</v>
      </c>
      <c r="K99" s="37">
        <f>(10^L99-B99)/L$48</f>
        <v>0.14111963645120126</v>
      </c>
      <c r="L99" s="22">
        <f t="shared" si="3"/>
        <v>-2.8504124737260681</v>
      </c>
      <c r="M99" s="22">
        <f t="shared" si="4"/>
        <v>-2.5493825167136275</v>
      </c>
      <c r="N99" s="22">
        <f t="shared" si="5"/>
        <v>-2.1514425312325161</v>
      </c>
      <c r="O99" s="22">
        <f t="shared" si="6"/>
        <v>-1.8504125432988439</v>
      </c>
      <c r="P99" s="22">
        <f t="shared" si="7"/>
        <v>2.0660673390553637</v>
      </c>
      <c r="Q99" s="22">
        <f t="shared" si="8"/>
        <v>2.1440203233516111</v>
      </c>
      <c r="R99" s="22">
        <f t="shared" si="9"/>
        <v>2.5310595498887785</v>
      </c>
      <c r="S99" s="22">
        <f t="shared" si="10"/>
        <v>2.3859507071700561</v>
      </c>
      <c r="T99" s="22"/>
      <c r="U99" s="22"/>
      <c r="V99" s="22"/>
      <c r="Z99">
        <f>Z98+X$7</f>
        <v>6.3999999999999941</v>
      </c>
      <c r="AA99" s="32">
        <f>IF($D$4=0,0,$D$4+LOG([1]!alfa($Z99,$J$5,$L$5:$S$5,COUNT($L$5:$S$5)))+AA$43*LOG([1]!alfa($Z99,$J$6,$L$6:$S$6,COUNT($L$6:$S$6))))</f>
        <v>8.8199880002363322</v>
      </c>
      <c r="AB99" s="32">
        <f>IF($D$5=0,0,$D$5+LOG([1]!alfa($Z99,$J$5,$L$5:$S$5,COUNT($L$5:$S$5)))+AB$43*LOG([1]!alfa($Z99,$J$6,$L$6:$S$6,COUNT($L$6:$S$6))))</f>
        <v>13.459977091371888</v>
      </c>
      <c r="AC99" s="32">
        <f>IF($D$6=0,0,$D$6+LOG([1]!alfa($Z99,$J$5,$L$5:$S$5,COUNT($L$5:$S$5)))+AC$43*LOG([1]!alfa($Z99,$J$6,$L$6:$S$6,COUNT($L$6:$S$6))))</f>
        <v>0</v>
      </c>
      <c r="AD99" s="32">
        <f>IF($D$7=0,0,$D$7+LOG([1]!alfa($Z99,$J$5,$L$5:$S$5,COUNT($L$5:$S$5)))+AD$43*LOG([1]!alfa($Z99,$J$6,$L$6:$S$6,COUNT($L$6:$S$6))))</f>
        <v>0</v>
      </c>
      <c r="AE99" s="32">
        <f>IF($D$8=0,0,$D$8+LOG([1]!alfa($Z99,$J$5,$L$5:$S$5,COUNT($L$5:$S$5)))+AE$43*LOG([1]!alfa($Z99,$J$6,$L$6:$S$6,COUNT($L$6:$S$6))))</f>
        <v>0</v>
      </c>
      <c r="AF99" s="32">
        <f>IF($D$9=0,0,$D$9+LOG([1]!alfa($Z99,$J$5,$L$5:$S$5,COUNT($L$5:$S$5)))+AF$43*LOG([1]!alfa($Z99,$J$6,$L$6:$S$6,COUNT($L$6:$S$6))))</f>
        <v>0</v>
      </c>
    </row>
    <row r="100" spans="1:32" x14ac:dyDescent="0.25">
      <c r="A100" s="1">
        <f>IF(A99+E$10&gt;1,0,A99+E$10)</f>
        <v>-9.5499999999999652</v>
      </c>
      <c r="B100" s="20">
        <f t="shared" si="2"/>
        <v>2.8183829312646712E-10</v>
      </c>
      <c r="C100" s="20">
        <f>[1]!alfamlog($A100,C$50,$C$4:$C$9,COUNT($D$4:$D$9))*I$10</f>
        <v>0.84434298082892911</v>
      </c>
      <c r="D100" s="20">
        <f>[1]!alfamlog($A100,D$50,$C$4:$C$9,COUNT($D$4:$D$9))*J$10</f>
        <v>0.15565510419494588</v>
      </c>
      <c r="E100" s="20">
        <f>[1]!alfamlog($A100,E$50,$C$4:$C$9,COUNT($D$4:$D$9))*K$10</f>
        <v>1.914976125003364E-6</v>
      </c>
      <c r="F100" s="20">
        <f>[1]!alfamlog($A100,F$50,$C$4:$C$9,COUNT($D$4:$D$9))*L$10</f>
        <v>0</v>
      </c>
      <c r="G100" s="20">
        <f>[1]!alfamlog($A100,G$50,$C$4:$C$9,COUNT($D$4:$D$9))*M$10</f>
        <v>0</v>
      </c>
      <c r="H100" s="20">
        <f>[1]!alfamlog($A100,H$50,$C$4:$C$9,COUNT($D$4:$D$9))*N$10</f>
        <v>0</v>
      </c>
      <c r="I100" s="20">
        <f>[1]!alfamlog($A100,I$50,$C$4:$C$9,COUNT($D$4:$D$9))*O$10</f>
        <v>0</v>
      </c>
      <c r="K100" s="37">
        <f>(10^L100-B100)/L$48</f>
        <v>0.15565893414719578</v>
      </c>
      <c r="L100" s="22">
        <f t="shared" si="3"/>
        <v>-2.807825869013882</v>
      </c>
      <c r="M100" s="22">
        <f t="shared" si="4"/>
        <v>-2.5067959126668855</v>
      </c>
      <c r="N100" s="22">
        <f t="shared" si="5"/>
        <v>-2.1088559275850405</v>
      </c>
      <c r="O100" s="22">
        <f t="shared" si="6"/>
        <v>-1.8078259397844572</v>
      </c>
      <c r="P100" s="22">
        <f t="shared" si="7"/>
        <v>2.0734821021160186</v>
      </c>
      <c r="Q100" s="22">
        <f t="shared" si="8"/>
        <v>2.1619812026872864</v>
      </c>
      <c r="R100" s="22">
        <f t="shared" si="9"/>
        <v>2.6542239225717941</v>
      </c>
      <c r="S100" s="22">
        <f t="shared" si="10"/>
        <v>2.2544650925472856</v>
      </c>
      <c r="T100" s="22"/>
      <c r="U100" s="22"/>
      <c r="V100" s="22"/>
      <c r="Z100">
        <f>Z99+X$7</f>
        <v>6.4999999999999938</v>
      </c>
      <c r="AA100" s="32">
        <f>IF($D$4=0,0,$D$4+LOG([1]!alfa($Z100,$J$5,$L$5:$S$5,COUNT($L$5:$S$5)))+AA$43*LOG([1]!alfa($Z100,$J$6,$L$6:$S$6,COUNT($L$6:$S$6))))</f>
        <v>8.8199899614003883</v>
      </c>
      <c r="AB100" s="32">
        <f>IF($D$5=0,0,$D$5+LOG([1]!alfa($Z100,$J$5,$L$5:$S$5,COUNT($L$5:$S$5)))+AB$43*LOG([1]!alfa($Z100,$J$6,$L$6:$S$6,COUNT($L$6:$S$6))))</f>
        <v>13.459981296161795</v>
      </c>
      <c r="AC100" s="32">
        <f>IF($D$6=0,0,$D$6+LOG([1]!alfa($Z100,$J$5,$L$5:$S$5,COUNT($L$5:$S$5)))+AC$43*LOG([1]!alfa($Z100,$J$6,$L$6:$S$6,COUNT($L$6:$S$6))))</f>
        <v>0</v>
      </c>
      <c r="AD100" s="32">
        <f>IF($D$7=0,0,$D$7+LOG([1]!alfa($Z100,$J$5,$L$5:$S$5,COUNT($L$5:$S$5)))+AD$43*LOG([1]!alfa($Z100,$J$6,$L$6:$S$6,COUNT($L$6:$S$6))))</f>
        <v>0</v>
      </c>
      <c r="AE100" s="32">
        <f>IF($D$8=0,0,$D$8+LOG([1]!alfa($Z100,$J$5,$L$5:$S$5,COUNT($L$5:$S$5)))+AE$43*LOG([1]!alfa($Z100,$J$6,$L$6:$S$6,COUNT($L$6:$S$6))))</f>
        <v>0</v>
      </c>
      <c r="AF100" s="32">
        <f>IF($D$9=0,0,$D$9+LOG([1]!alfa($Z100,$J$5,$L$5:$S$5,COUNT($L$5:$S$5)))+AF$43*LOG([1]!alfa($Z100,$J$6,$L$6:$S$6,COUNT($L$6:$S$6))))</f>
        <v>0</v>
      </c>
    </row>
    <row r="101" spans="1:32" x14ac:dyDescent="0.25">
      <c r="A101" s="1">
        <f>IF(A100+E$10&gt;1,0,A100+E$10)</f>
        <v>-9.4999999999999645</v>
      </c>
      <c r="B101" s="20">
        <f t="shared" si="2"/>
        <v>3.1622776601686323E-10</v>
      </c>
      <c r="C101" s="20">
        <f>[1]!alfamlog($A101,C$50,$C$4:$C$9,COUNT($D$4:$D$9))*I$10</f>
        <v>0.82860504405826785</v>
      </c>
      <c r="D101" s="20">
        <f>[1]!alfamlog($A101,D$50,$C$4:$C$9,COUNT($D$4:$D$9))*J$10</f>
        <v>0.17139259006540306</v>
      </c>
      <c r="E101" s="20">
        <f>[1]!alfamlog($A101,E$50,$C$4:$C$9,COUNT($D$4:$D$9))*K$10</f>
        <v>2.3658763290306745E-6</v>
      </c>
      <c r="F101" s="20">
        <f>[1]!alfamlog($A101,F$50,$C$4:$C$9,COUNT($D$4:$D$9))*L$10</f>
        <v>0</v>
      </c>
      <c r="G101" s="20">
        <f>[1]!alfamlog($A101,G$50,$C$4:$C$9,COUNT($D$4:$D$9))*M$10</f>
        <v>0</v>
      </c>
      <c r="H101" s="20">
        <f>[1]!alfamlog($A101,H$50,$C$4:$C$9,COUNT($D$4:$D$9))*N$10</f>
        <v>0</v>
      </c>
      <c r="I101" s="20">
        <f>[1]!alfamlog($A101,I$50,$C$4:$C$9,COUNT($D$4:$D$9))*O$10</f>
        <v>0</v>
      </c>
      <c r="K101" s="37">
        <f>(10^L101-B101)/L$48</f>
        <v>0.17139732181806108</v>
      </c>
      <c r="L101" s="22">
        <f t="shared" si="3"/>
        <v>-2.7659958883341393</v>
      </c>
      <c r="M101" s="22">
        <f t="shared" si="4"/>
        <v>-2.4649659327337816</v>
      </c>
      <c r="N101" s="22">
        <f t="shared" si="5"/>
        <v>-2.0670259480999196</v>
      </c>
      <c r="O101" s="22">
        <f t="shared" si="6"/>
        <v>-1.7659959604486641</v>
      </c>
      <c r="P101" s="22">
        <f t="shared" si="7"/>
        <v>2.0816536838977244</v>
      </c>
      <c r="Q101" s="22">
        <f t="shared" si="8"/>
        <v>2.1822989265268271</v>
      </c>
      <c r="R101" s="22">
        <f t="shared" si="9"/>
        <v>2.8446233919503383</v>
      </c>
      <c r="S101" s="22">
        <f t="shared" si="10"/>
        <v>2.1463180594849041</v>
      </c>
      <c r="T101" s="22"/>
      <c r="U101" s="22"/>
      <c r="V101" s="22"/>
      <c r="Z101">
        <f>Z100+X$7</f>
        <v>6.5999999999999934</v>
      </c>
      <c r="AA101" s="32">
        <f>IF($D$4=0,0,$D$4+LOG([1]!alfa($Z101,$J$5,$L$5:$S$5,COUNT($L$5:$S$5)))+AA$43*LOG([1]!alfa($Z101,$J$6,$L$6:$S$6,COUNT($L$6:$S$6))))</f>
        <v>8.8199913879844836</v>
      </c>
      <c r="AB101" s="32">
        <f>IF($D$5=0,0,$D$5+LOG([1]!alfa($Z101,$J$5,$L$5:$S$5,COUNT($L$5:$S$5)))+AB$43*LOG([1]!alfa($Z101,$J$6,$L$6:$S$6,COUNT($L$6:$S$6))))</f>
        <v>13.459984504928466</v>
      </c>
      <c r="AC101" s="32">
        <f>IF($D$6=0,0,$D$6+LOG([1]!alfa($Z101,$J$5,$L$5:$S$5,COUNT($L$5:$S$5)))+AC$43*LOG([1]!alfa($Z101,$J$6,$L$6:$S$6,COUNT($L$6:$S$6))))</f>
        <v>0</v>
      </c>
      <c r="AD101" s="32">
        <f>IF($D$7=0,0,$D$7+LOG([1]!alfa($Z101,$J$5,$L$5:$S$5,COUNT($L$5:$S$5)))+AD$43*LOG([1]!alfa($Z101,$J$6,$L$6:$S$6,COUNT($L$6:$S$6))))</f>
        <v>0</v>
      </c>
      <c r="AE101" s="32">
        <f>IF($D$8=0,0,$D$8+LOG([1]!alfa($Z101,$J$5,$L$5:$S$5,COUNT($L$5:$S$5)))+AE$43*LOG([1]!alfa($Z101,$J$6,$L$6:$S$6,COUNT($L$6:$S$6))))</f>
        <v>0</v>
      </c>
      <c r="AF101" s="32">
        <f>IF($D$9=0,0,$D$9+LOG([1]!alfa($Z101,$J$5,$L$5:$S$5,COUNT($L$5:$S$5)))+AF$43*LOG([1]!alfa($Z101,$J$6,$L$6:$S$6,COUNT($L$6:$S$6))))</f>
        <v>0</v>
      </c>
    </row>
    <row r="102" spans="1:32" x14ac:dyDescent="0.25">
      <c r="A102" s="1">
        <f>IF(A101+E$10&gt;1,0,A101+E$10)</f>
        <v>-9.4499999999999638</v>
      </c>
      <c r="B102" s="20">
        <f t="shared" si="2"/>
        <v>3.5481338923360371E-10</v>
      </c>
      <c r="C102" s="20">
        <f>[1]!alfamlog($A102,C$50,$C$4:$C$9,COUNT($D$4:$D$9))*I$10</f>
        <v>0.81163086281085761</v>
      </c>
      <c r="D102" s="20">
        <f>[1]!alfamlog($A102,D$50,$C$4:$C$9,COUNT($D$4:$D$9))*J$10</f>
        <v>0.18836621974184506</v>
      </c>
      <c r="E102" s="20">
        <f>[1]!alfamlog($A102,E$50,$C$4:$C$9,COUNT($D$4:$D$9))*K$10</f>
        <v>2.9174472973712954E-6</v>
      </c>
      <c r="F102" s="20">
        <f>[1]!alfamlog($A102,F$50,$C$4:$C$9,COUNT($D$4:$D$9))*L$10</f>
        <v>0</v>
      </c>
      <c r="G102" s="20">
        <f>[1]!alfamlog($A102,G$50,$C$4:$C$9,COUNT($D$4:$D$9))*M$10</f>
        <v>0</v>
      </c>
      <c r="H102" s="20">
        <f>[1]!alfamlog($A102,H$50,$C$4:$C$9,COUNT($D$4:$D$9))*N$10</f>
        <v>0</v>
      </c>
      <c r="I102" s="20">
        <f>[1]!alfamlog($A102,I$50,$C$4:$C$9,COUNT($D$4:$D$9))*O$10</f>
        <v>0</v>
      </c>
      <c r="K102" s="37">
        <f>(10^L102-B102)/L$48</f>
        <v>0.18837205463643972</v>
      </c>
      <c r="L102" s="22">
        <f t="shared" si="3"/>
        <v>-2.7249834433995548</v>
      </c>
      <c r="M102" s="22">
        <f t="shared" si="4"/>
        <v>-2.4239534886369363</v>
      </c>
      <c r="N102" s="22">
        <f t="shared" si="5"/>
        <v>-2.0260135045057184</v>
      </c>
      <c r="O102" s="22">
        <f t="shared" si="6"/>
        <v>-1.7249835170220107</v>
      </c>
      <c r="P102" s="22">
        <f t="shared" si="7"/>
        <v>2.0906430270657133</v>
      </c>
      <c r="Q102" s="22">
        <f t="shared" si="8"/>
        <v>2.2053336327776774</v>
      </c>
      <c r="R102" s="22">
        <f t="shared" si="9"/>
        <v>3.2355272782282465</v>
      </c>
      <c r="S102" s="22">
        <f t="shared" si="10"/>
        <v>2.0536850301735048</v>
      </c>
      <c r="T102" s="22"/>
      <c r="U102" s="22"/>
      <c r="V102" s="22"/>
      <c r="Z102">
        <f>Z101+X$7</f>
        <v>6.6999999999999931</v>
      </c>
      <c r="AA102" s="32">
        <f>IF($D$4=0,0,$D$4+LOG([1]!alfa($Z102,$J$5,$L$5:$S$5,COUNT($L$5:$S$5)))+AA$43*LOG([1]!alfa($Z102,$J$6,$L$6:$S$6,COUNT($L$6:$S$6))))</f>
        <v>8.819992355954767</v>
      </c>
      <c r="AB102" s="32">
        <f>IF($D$5=0,0,$D$5+LOG([1]!alfa($Z102,$J$5,$L$5:$S$5,COUNT($L$5:$S$5)))+AB$43*LOG([1]!alfa($Z102,$J$6,$L$6:$S$6,COUNT($L$6:$S$6))))</f>
        <v>13.459986888541247</v>
      </c>
      <c r="AC102" s="32">
        <f>IF($D$6=0,0,$D$6+LOG([1]!alfa($Z102,$J$5,$L$5:$S$5,COUNT($L$5:$S$5)))+AC$43*LOG([1]!alfa($Z102,$J$6,$L$6:$S$6,COUNT($L$6:$S$6))))</f>
        <v>0</v>
      </c>
      <c r="AD102" s="32">
        <f>IF($D$7=0,0,$D$7+LOG([1]!alfa($Z102,$J$5,$L$5:$S$5,COUNT($L$5:$S$5)))+AD$43*LOG([1]!alfa($Z102,$J$6,$L$6:$S$6,COUNT($L$6:$S$6))))</f>
        <v>0</v>
      </c>
      <c r="AE102" s="32">
        <f>IF($D$8=0,0,$D$8+LOG([1]!alfa($Z102,$J$5,$L$5:$S$5,COUNT($L$5:$S$5)))+AE$43*LOG([1]!alfa($Z102,$J$6,$L$6:$S$6,COUNT($L$6:$S$6))))</f>
        <v>0</v>
      </c>
      <c r="AF102" s="32">
        <f>IF($D$9=0,0,$D$9+LOG([1]!alfa($Z102,$J$5,$L$5:$S$5,COUNT($L$5:$S$5)))+AF$43*LOG([1]!alfa($Z102,$J$6,$L$6:$S$6,COUNT($L$6:$S$6))))</f>
        <v>0</v>
      </c>
    </row>
    <row r="103" spans="1:32" x14ac:dyDescent="0.25">
      <c r="A103" s="1">
        <f>IF(A102+E$10&gt;1,0,A102+E$10)</f>
        <v>-9.3999999999999631</v>
      </c>
      <c r="B103" s="20">
        <f t="shared" si="2"/>
        <v>3.9810717055353018E-10</v>
      </c>
      <c r="C103" s="20">
        <f>[1]!alfamlog($A103,C$50,$C$4:$C$9,COUNT($D$4:$D$9))*I$10</f>
        <v>0.79339475546307814</v>
      </c>
      <c r="D103" s="20">
        <f>[1]!alfamlog($A103,D$50,$C$4:$C$9,COUNT($D$4:$D$9))*J$10</f>
        <v>0.20660165421168536</v>
      </c>
      <c r="E103" s="20">
        <f>[1]!alfamlog($A103,E$50,$C$4:$C$9,COUNT($D$4:$D$9))*K$10</f>
        <v>3.5903252364474725E-6</v>
      </c>
      <c r="F103" s="20">
        <f>[1]!alfamlog($A103,F$50,$C$4:$C$9,COUNT($D$4:$D$9))*L$10</f>
        <v>0</v>
      </c>
      <c r="G103" s="20">
        <f>[1]!alfamlog($A103,G$50,$C$4:$C$9,COUNT($D$4:$D$9))*M$10</f>
        <v>0</v>
      </c>
      <c r="H103" s="20">
        <f>[1]!alfamlog($A103,H$50,$C$4:$C$9,COUNT($D$4:$D$9))*N$10</f>
        <v>0</v>
      </c>
      <c r="I103" s="20">
        <f>[1]!alfamlog($A103,I$50,$C$4:$C$9,COUNT($D$4:$D$9))*O$10</f>
        <v>0</v>
      </c>
      <c r="K103" s="37">
        <f>(10^L103-B103)/L$48</f>
        <v>0.2066088348621582</v>
      </c>
      <c r="L103" s="22">
        <f t="shared" si="3"/>
        <v>-2.684851027740502</v>
      </c>
      <c r="M103" s="22">
        <f t="shared" si="4"/>
        <v>-2.3838210739178396</v>
      </c>
      <c r="N103" s="22">
        <f t="shared" si="5"/>
        <v>-1.985881090350595</v>
      </c>
      <c r="O103" s="22">
        <f t="shared" si="6"/>
        <v>-1.6848511030548785</v>
      </c>
      <c r="P103" s="22">
        <f t="shared" si="7"/>
        <v>2.1005126617431569</v>
      </c>
      <c r="Q103" s="22">
        <f t="shared" si="8"/>
        <v>2.2315230019681604</v>
      </c>
      <c r="R103" s="22">
        <f t="shared" si="9"/>
        <v>3.4809045723379892</v>
      </c>
      <c r="S103" s="22">
        <f t="shared" si="10"/>
        <v>1.9722067868506585</v>
      </c>
      <c r="T103" s="22"/>
      <c r="U103" s="22"/>
      <c r="V103" s="22"/>
      <c r="Z103">
        <f>Z102+X$7</f>
        <v>6.7999999999999927</v>
      </c>
      <c r="AA103" s="32">
        <f>IF($D$4=0,0,$D$4+LOG([1]!alfa($Z103,$J$5,$L$5:$S$5,COUNT($L$5:$S$5)))+AA$43*LOG([1]!alfa($Z103,$J$6,$L$6:$S$6,COUNT($L$6:$S$6))))</f>
        <v>8.8199929168561368</v>
      </c>
      <c r="AB103" s="32">
        <f>IF($D$5=0,0,$D$5+LOG([1]!alfa($Z103,$J$5,$L$5:$S$5,COUNT($L$5:$S$5)))+AB$43*LOG([1]!alfa($Z103,$J$6,$L$6:$S$6,COUNT($L$6:$S$6))))</f>
        <v>13.459988573930293</v>
      </c>
      <c r="AC103" s="32">
        <f>IF($D$6=0,0,$D$6+LOG([1]!alfa($Z103,$J$5,$L$5:$S$5,COUNT($L$5:$S$5)))+AC$43*LOG([1]!alfa($Z103,$J$6,$L$6:$S$6,COUNT($L$6:$S$6))))</f>
        <v>0</v>
      </c>
      <c r="AD103" s="32">
        <f>IF($D$7=0,0,$D$7+LOG([1]!alfa($Z103,$J$5,$L$5:$S$5,COUNT($L$5:$S$5)))+AD$43*LOG([1]!alfa($Z103,$J$6,$L$6:$S$6,COUNT($L$6:$S$6))))</f>
        <v>0</v>
      </c>
      <c r="AE103" s="32">
        <f>IF($D$8=0,0,$D$8+LOG([1]!alfa($Z103,$J$5,$L$5:$S$5,COUNT($L$5:$S$5)))+AE$43*LOG([1]!alfa($Z103,$J$6,$L$6:$S$6,COUNT($L$6:$S$6))))</f>
        <v>0</v>
      </c>
      <c r="AF103" s="32">
        <f>IF($D$9=0,0,$D$9+LOG([1]!alfa($Z103,$J$5,$L$5:$S$5,COUNT($L$5:$S$5)))+AF$43*LOG([1]!alfa($Z103,$J$6,$L$6:$S$6,COUNT($L$6:$S$6))))</f>
        <v>0</v>
      </c>
    </row>
    <row r="104" spans="1:32" x14ac:dyDescent="0.25">
      <c r="A104" s="1">
        <f>IF(A103+E$10&gt;1,0,A103+E$10)</f>
        <v>-9.3499999999999623</v>
      </c>
      <c r="B104" s="20">
        <f t="shared" si="2"/>
        <v>4.4668359215100142E-10</v>
      </c>
      <c r="C104" s="20">
        <f>[1]!alfamlog($A104,C$50,$C$4:$C$9,COUNT($D$4:$D$9))*I$10</f>
        <v>0.77388500299778418</v>
      </c>
      <c r="D104" s="20">
        <f>[1]!alfamlog($A104,D$50,$C$4:$C$9,COUNT($D$4:$D$9))*J$10</f>
        <v>0.22611058819715019</v>
      </c>
      <c r="E104" s="20">
        <f>[1]!alfamlog($A104,E$50,$C$4:$C$9,COUNT($D$4:$D$9))*K$10</f>
        <v>4.4088050656259896E-6</v>
      </c>
      <c r="F104" s="20">
        <f>[1]!alfamlog($A104,F$50,$C$4:$C$9,COUNT($D$4:$D$9))*L$10</f>
        <v>0</v>
      </c>
      <c r="G104" s="20">
        <f>[1]!alfamlog($A104,G$50,$C$4:$C$9,COUNT($D$4:$D$9))*M$10</f>
        <v>0</v>
      </c>
      <c r="H104" s="20">
        <f>[1]!alfamlog($A104,H$50,$C$4:$C$9,COUNT($D$4:$D$9))*N$10</f>
        <v>0</v>
      </c>
      <c r="I104" s="20">
        <f>[1]!alfamlog($A104,I$50,$C$4:$C$9,COUNT($D$4:$D$9))*O$10</f>
        <v>0</v>
      </c>
      <c r="K104" s="37">
        <f>(10^L104-B104)/L$48</f>
        <v>0.22611940580728138</v>
      </c>
      <c r="L104" s="22">
        <f t="shared" si="3"/>
        <v>-2.6456620786501239</v>
      </c>
      <c r="M104" s="22">
        <f t="shared" si="4"/>
        <v>-2.344632125882105</v>
      </c>
      <c r="N104" s="22">
        <f t="shared" si="5"/>
        <v>-1.9466921429476469</v>
      </c>
      <c r="O104" s="22">
        <f t="shared" si="6"/>
        <v>-1.6456621558628592</v>
      </c>
      <c r="P104" s="22">
        <f t="shared" si="7"/>
        <v>2.1113260686270245</v>
      </c>
      <c r="Q104" s="22">
        <f t="shared" si="8"/>
        <v>2.2614087783394061</v>
      </c>
      <c r="R104" s="22">
        <f t="shared" si="9"/>
        <v>2.884066554210337</v>
      </c>
      <c r="S104" s="22">
        <f t="shared" si="10"/>
        <v>1.8992180686511824</v>
      </c>
      <c r="T104" s="22"/>
      <c r="U104" s="22"/>
      <c r="V104" s="22"/>
      <c r="Z104">
        <f>Z103+X$7</f>
        <v>6.8999999999999924</v>
      </c>
      <c r="AA104" s="32">
        <f>IF($D$4=0,0,$D$4+LOG([1]!alfa($Z104,$J$5,$L$5:$S$5,COUNT($L$5:$S$5)))+AA$43*LOG([1]!alfa($Z104,$J$6,$L$6:$S$6,COUNT($L$6:$S$6))))</f>
        <v>8.8199931005565233</v>
      </c>
      <c r="AB104" s="32">
        <f>IF($D$5=0,0,$D$5+LOG([1]!alfa($Z104,$J$5,$L$5:$S$5,COUNT($L$5:$S$5)))+AB$43*LOG([1]!alfa($Z104,$J$6,$L$6:$S$6,COUNT($L$6:$S$6))))</f>
        <v>13.459989650844804</v>
      </c>
      <c r="AC104" s="32">
        <f>IF($D$6=0,0,$D$6+LOG([1]!alfa($Z104,$J$5,$L$5:$S$5,COUNT($L$5:$S$5)))+AC$43*LOG([1]!alfa($Z104,$J$6,$L$6:$S$6,COUNT($L$6:$S$6))))</f>
        <v>0</v>
      </c>
      <c r="AD104" s="32">
        <f>IF($D$7=0,0,$D$7+LOG([1]!alfa($Z104,$J$5,$L$5:$S$5,COUNT($L$5:$S$5)))+AD$43*LOG([1]!alfa($Z104,$J$6,$L$6:$S$6,COUNT($L$6:$S$6))))</f>
        <v>0</v>
      </c>
      <c r="AE104" s="32">
        <f>IF($D$8=0,0,$D$8+LOG([1]!alfa($Z104,$J$5,$L$5:$S$5,COUNT($L$5:$S$5)))+AE$43*LOG([1]!alfa($Z104,$J$6,$L$6:$S$6,COUNT($L$6:$S$6))))</f>
        <v>0</v>
      </c>
      <c r="AF104" s="32">
        <f>IF($D$9=0,0,$D$9+LOG([1]!alfa($Z104,$J$5,$L$5:$S$5,COUNT($L$5:$S$5)))+AF$43*LOG([1]!alfa($Z104,$J$6,$L$6:$S$6,COUNT($L$6:$S$6))))</f>
        <v>0</v>
      </c>
    </row>
    <row r="105" spans="1:32" x14ac:dyDescent="0.25">
      <c r="A105" s="1">
        <f>IF(A104+E$10&gt;1,0,A104+E$10)</f>
        <v>-9.2999999999999616</v>
      </c>
      <c r="B105" s="20">
        <f t="shared" si="2"/>
        <v>5.0118723362731506E-10</v>
      </c>
      <c r="C105" s="20">
        <f>[1]!alfamlog($A105,C$50,$C$4:$C$9,COUNT($D$4:$D$9))*I$10</f>
        <v>0.75310619602713103</v>
      </c>
      <c r="D105" s="20">
        <f>[1]!alfamlog($A105,D$50,$C$4:$C$9,COUNT($D$4:$D$9))*J$10</f>
        <v>0.24688840264317621</v>
      </c>
      <c r="E105" s="20">
        <f>[1]!alfamlog($A105,E$50,$C$4:$C$9,COUNT($D$4:$D$9))*K$10</f>
        <v>5.401329692929855E-6</v>
      </c>
      <c r="F105" s="20">
        <f>[1]!alfamlog($A105,F$50,$C$4:$C$9,COUNT($D$4:$D$9))*L$10</f>
        <v>0</v>
      </c>
      <c r="G105" s="20">
        <f>[1]!alfamlog($A105,G$50,$C$4:$C$9,COUNT($D$4:$D$9))*M$10</f>
        <v>0</v>
      </c>
      <c r="H105" s="20">
        <f>[1]!alfamlog($A105,H$50,$C$4:$C$9,COUNT($D$4:$D$9))*N$10</f>
        <v>0</v>
      </c>
      <c r="I105" s="20">
        <f>[1]!alfamlog($A105,I$50,$C$4:$C$9,COUNT($D$4:$D$9))*O$10</f>
        <v>0</v>
      </c>
      <c r="K105" s="37">
        <f>(10^L105-B105)/L$48</f>
        <v>0.24689920530256201</v>
      </c>
      <c r="L105" s="22">
        <f t="shared" si="3"/>
        <v>-2.607480219776106</v>
      </c>
      <c r="M105" s="22">
        <f t="shared" si="4"/>
        <v>-2.3064502681914116</v>
      </c>
      <c r="N105" s="22">
        <f t="shared" si="5"/>
        <v>-1.9085102859669481</v>
      </c>
      <c r="O105" s="22">
        <f t="shared" si="6"/>
        <v>-1.6074802991188253</v>
      </c>
      <c r="P105" s="22">
        <f t="shared" si="7"/>
        <v>2.123146923018405</v>
      </c>
      <c r="Q105" s="22">
        <f t="shared" si="8"/>
        <v>2.2956765385572133</v>
      </c>
      <c r="R105" s="22">
        <f t="shared" si="9"/>
        <v>2.6298644190961449</v>
      </c>
      <c r="S105" s="22">
        <f t="shared" si="10"/>
        <v>1.8329805388387799</v>
      </c>
      <c r="T105" s="22"/>
      <c r="U105" s="22"/>
      <c r="V105" s="22"/>
      <c r="Z105">
        <f>Z104+X$7</f>
        <v>6.999999999999992</v>
      </c>
      <c r="AA105" s="32">
        <f>IF($D$4=0,0,$D$4+LOG([1]!alfa($Z105,$J$5,$L$5:$S$5,COUNT($L$5:$S$5)))+AA$43*LOG([1]!alfa($Z105,$J$6,$L$6:$S$6,COUNT($L$6:$S$6))))</f>
        <v>8.8199929168370232</v>
      </c>
      <c r="AB105" s="32">
        <f>IF($D$5=0,0,$D$5+LOG([1]!alfa($Z105,$J$5,$L$5:$S$5,COUNT($L$5:$S$5)))+AB$43*LOG([1]!alfa($Z105,$J$6,$L$6:$S$6,COUNT($L$6:$S$6))))</f>
        <v>13.459990176631647</v>
      </c>
      <c r="AC105" s="32">
        <f>IF($D$6=0,0,$D$6+LOG([1]!alfa($Z105,$J$5,$L$5:$S$5,COUNT($L$5:$S$5)))+AC$43*LOG([1]!alfa($Z105,$J$6,$L$6:$S$6,COUNT($L$6:$S$6))))</f>
        <v>0</v>
      </c>
      <c r="AD105" s="32">
        <f>IF($D$7=0,0,$D$7+LOG([1]!alfa($Z105,$J$5,$L$5:$S$5,COUNT($L$5:$S$5)))+AD$43*LOG([1]!alfa($Z105,$J$6,$L$6:$S$6,COUNT($L$6:$S$6))))</f>
        <v>0</v>
      </c>
      <c r="AE105" s="32">
        <f>IF($D$8=0,0,$D$8+LOG([1]!alfa($Z105,$J$5,$L$5:$S$5,COUNT($L$5:$S$5)))+AE$43*LOG([1]!alfa($Z105,$J$6,$L$6:$S$6,COUNT($L$6:$S$6))))</f>
        <v>0</v>
      </c>
      <c r="AF105" s="32">
        <f>IF($D$9=0,0,$D$9+LOG([1]!alfa($Z105,$J$5,$L$5:$S$5,COUNT($L$5:$S$5)))+AF$43*LOG([1]!alfa($Z105,$J$6,$L$6:$S$6,COUNT($L$6:$S$6))))</f>
        <v>0</v>
      </c>
    </row>
    <row r="106" spans="1:32" x14ac:dyDescent="0.25">
      <c r="A106" s="1">
        <f>IF(A105+E$10&gt;1,0,A105+E$10)</f>
        <v>-9.2499999999999609</v>
      </c>
      <c r="B106" s="20">
        <f t="shared" si="2"/>
        <v>5.6234132519039873E-10</v>
      </c>
      <c r="C106" s="20">
        <f>[1]!alfamlog($A106,C$50,$C$4:$C$9,COUNT($D$4:$D$9))*I$10</f>
        <v>0.73108138964860714</v>
      </c>
      <c r="D106" s="20">
        <f>[1]!alfamlog($A106,D$50,$C$4:$C$9,COUNT($D$4:$D$9))*J$10</f>
        <v>0.26891200934436577</v>
      </c>
      <c r="E106" s="20">
        <f>[1]!alfamlog($A106,E$50,$C$4:$C$9,COUNT($D$4:$D$9))*K$10</f>
        <v>6.6010070270749643E-6</v>
      </c>
      <c r="F106" s="20">
        <f>[1]!alfamlog($A106,F$50,$C$4:$C$9,COUNT($D$4:$D$9))*L$10</f>
        <v>0</v>
      </c>
      <c r="G106" s="20">
        <f>[1]!alfamlog($A106,G$50,$C$4:$C$9,COUNT($D$4:$D$9))*M$10</f>
        <v>0</v>
      </c>
      <c r="H106" s="20">
        <f>[1]!alfamlog($A106,H$50,$C$4:$C$9,COUNT($D$4:$D$9))*N$10</f>
        <v>0</v>
      </c>
      <c r="I106" s="20">
        <f>[1]!alfamlog($A106,I$50,$C$4:$C$9,COUNT($D$4:$D$9))*O$10</f>
        <v>0</v>
      </c>
      <c r="K106" s="37">
        <f>(10^L106-B106)/L$48</f>
        <v>0.26892521135841985</v>
      </c>
      <c r="L106" s="22">
        <f t="shared" si="3"/>
        <v>-2.5703683905603558</v>
      </c>
      <c r="M106" s="22">
        <f t="shared" si="4"/>
        <v>-2.2693384403033661</v>
      </c>
      <c r="N106" s="22">
        <f t="shared" si="5"/>
        <v>-1.8713984588755259</v>
      </c>
      <c r="O106" s="22">
        <f t="shared" si="6"/>
        <v>-1.5703684722929441</v>
      </c>
      <c r="P106" s="22">
        <f t="shared" si="7"/>
        <v>2.1360382260335835</v>
      </c>
      <c r="Q106" s="22">
        <f t="shared" si="8"/>
        <v>2.3352174927104077</v>
      </c>
      <c r="R106" s="22">
        <f t="shared" si="9"/>
        <v>2.4626518182590535</v>
      </c>
      <c r="S106" s="22">
        <f t="shared" si="10"/>
        <v>1.7723055145580724</v>
      </c>
      <c r="T106" s="22"/>
      <c r="U106" s="22"/>
      <c r="V106" s="22"/>
      <c r="Z106">
        <f>Z105+X$7</f>
        <v>7.0999999999999917</v>
      </c>
      <c r="AA106" s="32">
        <f>IF($D$4=0,0,$D$4+LOG([1]!alfa($Z106,$J$5,$L$5:$S$5,COUNT($L$5:$S$5)))+AA$43*LOG([1]!alfa($Z106,$J$6,$L$6:$S$6,COUNT($L$6:$S$6))))</f>
        <v>8.8199923559124134</v>
      </c>
      <c r="AB106" s="32">
        <f>IF($D$5=0,0,$D$5+LOG([1]!alfa($Z106,$J$5,$L$5:$S$5,COUNT($L$5:$S$5)))+AB$43*LOG([1]!alfa($Z106,$J$6,$L$6:$S$6,COUNT($L$6:$S$6))))</f>
        <v>13.459990179288679</v>
      </c>
      <c r="AC106" s="32">
        <f>IF($D$6=0,0,$D$6+LOG([1]!alfa($Z106,$J$5,$L$5:$S$5,COUNT($L$5:$S$5)))+AC$43*LOG([1]!alfa($Z106,$J$6,$L$6:$S$6,COUNT($L$6:$S$6))))</f>
        <v>0</v>
      </c>
      <c r="AD106" s="32">
        <f>IF($D$7=0,0,$D$7+LOG([1]!alfa($Z106,$J$5,$L$5:$S$5,COUNT($L$5:$S$5)))+AD$43*LOG([1]!alfa($Z106,$J$6,$L$6:$S$6,COUNT($L$6:$S$6))))</f>
        <v>0</v>
      </c>
      <c r="AE106" s="32">
        <f>IF($D$8=0,0,$D$8+LOG([1]!alfa($Z106,$J$5,$L$5:$S$5,COUNT($L$5:$S$5)))+AE$43*LOG([1]!alfa($Z106,$J$6,$L$6:$S$6,COUNT($L$6:$S$6))))</f>
        <v>0</v>
      </c>
      <c r="AF106" s="32">
        <f>IF($D$9=0,0,$D$9+LOG([1]!alfa($Z106,$J$5,$L$5:$S$5,COUNT($L$5:$S$5)))+AF$43*LOG([1]!alfa($Z106,$J$6,$L$6:$S$6,COUNT($L$6:$S$6))))</f>
        <v>0</v>
      </c>
    </row>
    <row r="107" spans="1:32" x14ac:dyDescent="0.25">
      <c r="A107" s="1">
        <f>IF(A106+E$10&gt;1,0,A106+E$10)</f>
        <v>-9.1999999999999602</v>
      </c>
      <c r="B107" s="20">
        <f t="shared" si="2"/>
        <v>6.3095734448024874E-10</v>
      </c>
      <c r="C107" s="20">
        <f>[1]!alfamlog($A107,C$50,$C$4:$C$9,COUNT($D$4:$D$9))*I$10</f>
        <v>0.70785391592283242</v>
      </c>
      <c r="D107" s="20">
        <f>[1]!alfamlog($A107,D$50,$C$4:$C$9,COUNT($D$4:$D$9))*J$10</f>
        <v>0.29213803792752419</v>
      </c>
      <c r="E107" s="20">
        <f>[1]!alfamlog($A107,E$50,$C$4:$C$9,COUNT($D$4:$D$9))*K$10</f>
        <v>8.0461496432017782E-6</v>
      </c>
      <c r="F107" s="20">
        <f>[1]!alfamlog($A107,F$50,$C$4:$C$9,COUNT($D$4:$D$9))*L$10</f>
        <v>0</v>
      </c>
      <c r="G107" s="20">
        <f>[1]!alfamlog($A107,G$50,$C$4:$C$9,COUNT($D$4:$D$9))*M$10</f>
        <v>0</v>
      </c>
      <c r="H107" s="20">
        <f>[1]!alfamlog($A107,H$50,$C$4:$C$9,COUNT($D$4:$D$9))*N$10</f>
        <v>0</v>
      </c>
      <c r="I107" s="20">
        <f>[1]!alfamlog($A107,I$50,$C$4:$C$9,COUNT($D$4:$D$9))*O$10</f>
        <v>0</v>
      </c>
      <c r="K107" s="37">
        <f>(10^L107-B107)/L$48</f>
        <v>0.29215413022681053</v>
      </c>
      <c r="L107" s="22">
        <f t="shared" si="3"/>
        <v>-2.5343878758306171</v>
      </c>
      <c r="M107" s="22">
        <f t="shared" si="4"/>
        <v>-2.2333579270633286</v>
      </c>
      <c r="N107" s="22">
        <f t="shared" si="5"/>
        <v>-1.835417946529309</v>
      </c>
      <c r="O107" s="22">
        <f t="shared" si="6"/>
        <v>-1.5343879602446675</v>
      </c>
      <c r="P107" s="22">
        <f t="shared" si="7"/>
        <v>2.1500613363812473</v>
      </c>
      <c r="Q107" s="22">
        <f t="shared" si="8"/>
        <v>2.3812286714469861</v>
      </c>
      <c r="R107" s="22">
        <f t="shared" si="9"/>
        <v>2.3365151316954789</v>
      </c>
      <c r="S107" s="22">
        <f t="shared" si="10"/>
        <v>1.7163502619641959</v>
      </c>
      <c r="T107" s="22"/>
      <c r="U107" s="22"/>
      <c r="V107" s="22"/>
      <c r="Z107">
        <f>Z106+X$7</f>
        <v>7.1999999999999913</v>
      </c>
      <c r="AA107" s="32">
        <f>IF($D$4=0,0,$D$4+LOG([1]!alfa($Z107,$J$5,$L$5:$S$5,COUNT($L$5:$S$5)))+AA$43*LOG([1]!alfa($Z107,$J$6,$L$6:$S$6,COUNT($L$6:$S$6))))</f>
        <v>8.8199913879097487</v>
      </c>
      <c r="AB107" s="32">
        <f>IF($D$5=0,0,$D$5+LOG([1]!alfa($Z107,$J$5,$L$5:$S$5,COUNT($L$5:$S$5)))+AB$43*LOG([1]!alfa($Z107,$J$6,$L$6:$S$6,COUNT($L$6:$S$6))))</f>
        <v>13.459989658955282</v>
      </c>
      <c r="AC107" s="32">
        <f>IF($D$6=0,0,$D$6+LOG([1]!alfa($Z107,$J$5,$L$5:$S$5,COUNT($L$5:$S$5)))+AC$43*LOG([1]!alfa($Z107,$J$6,$L$6:$S$6,COUNT($L$6:$S$6))))</f>
        <v>0</v>
      </c>
      <c r="AD107" s="32">
        <f>IF($D$7=0,0,$D$7+LOG([1]!alfa($Z107,$J$5,$L$5:$S$5,COUNT($L$5:$S$5)))+AD$43*LOG([1]!alfa($Z107,$J$6,$L$6:$S$6,COUNT($L$6:$S$6))))</f>
        <v>0</v>
      </c>
      <c r="AE107" s="32">
        <f>IF($D$8=0,0,$D$8+LOG([1]!alfa($Z107,$J$5,$L$5:$S$5,COUNT($L$5:$S$5)))+AE$43*LOG([1]!alfa($Z107,$J$6,$L$6:$S$6,COUNT($L$6:$S$6))))</f>
        <v>0</v>
      </c>
      <c r="AF107" s="32">
        <f>IF($D$9=0,0,$D$9+LOG([1]!alfa($Z107,$J$5,$L$5:$S$5,COUNT($L$5:$S$5)))+AF$43*LOG([1]!alfa($Z107,$J$6,$L$6:$S$6,COUNT($L$6:$S$6))))</f>
        <v>0</v>
      </c>
    </row>
    <row r="108" spans="1:32" x14ac:dyDescent="0.25">
      <c r="A108" s="1">
        <f>IF(A107+E$10&gt;1,0,A107+E$10)</f>
        <v>-9.1499999999999595</v>
      </c>
      <c r="B108" s="20">
        <f t="shared" si="2"/>
        <v>7.0794578438420225E-10</v>
      </c>
      <c r="C108" s="20">
        <f>[1]!alfamlog($A108,C$50,$C$4:$C$9,COUNT($D$4:$D$9))*I$10</f>
        <v>0.68348869548204216</v>
      </c>
      <c r="D108" s="20">
        <f>[1]!alfamlog($A108,D$50,$C$4:$C$9,COUNT($D$4:$D$9))*J$10</f>
        <v>0.3165015236858893</v>
      </c>
      <c r="E108" s="20">
        <f>[1]!alfamlog($A108,E$50,$C$4:$C$9,COUNT($D$4:$D$9))*K$10</f>
        <v>9.7808320685889948E-6</v>
      </c>
      <c r="F108" s="20">
        <f>[1]!alfamlog($A108,F$50,$C$4:$C$9,COUNT($D$4:$D$9))*L$10</f>
        <v>0</v>
      </c>
      <c r="G108" s="20">
        <f>[1]!alfamlog($A108,G$50,$C$4:$C$9,COUNT($D$4:$D$9))*M$10</f>
        <v>0</v>
      </c>
      <c r="H108" s="20">
        <f>[1]!alfamlog($A108,H$50,$C$4:$C$9,COUNT($D$4:$D$9))*N$10</f>
        <v>0</v>
      </c>
      <c r="I108" s="20">
        <f>[1]!alfamlog($A108,I$50,$C$4:$C$9,COUNT($D$4:$D$9))*O$10</f>
        <v>0</v>
      </c>
      <c r="K108" s="37">
        <f>(10^L108-B108)/L$48</f>
        <v>0.31652108535002638</v>
      </c>
      <c r="L108" s="22">
        <f t="shared" si="3"/>
        <v>-2.4995972566109468</v>
      </c>
      <c r="M108" s="22">
        <f t="shared" si="4"/>
        <v>-2.1985673095151195</v>
      </c>
      <c r="N108" s="22">
        <f t="shared" si="5"/>
        <v>-1.800627329983977</v>
      </c>
      <c r="O108" s="22">
        <f t="shared" si="6"/>
        <v>-1.4995973440336279</v>
      </c>
      <c r="P108" s="22">
        <f t="shared" si="7"/>
        <v>2.165274923874593</v>
      </c>
      <c r="Q108" s="22">
        <f t="shared" si="8"/>
        <v>2.4353839256767138</v>
      </c>
      <c r="R108" s="22">
        <f t="shared" si="9"/>
        <v>2.2346254216272206</v>
      </c>
      <c r="S108" s="22">
        <f t="shared" si="10"/>
        <v>1.6644997903981755</v>
      </c>
      <c r="T108" s="22"/>
      <c r="U108" s="22"/>
      <c r="V108" s="22"/>
      <c r="Z108">
        <f>Z107+X$7</f>
        <v>7.2999999999999909</v>
      </c>
      <c r="AA108" s="32">
        <f>IF($D$4=0,0,$D$4+LOG([1]!alfa($Z108,$J$5,$L$5:$S$5,COUNT($L$5:$S$5)))+AA$43*LOG([1]!alfa($Z108,$J$6,$L$6:$S$6,COUNT($L$6:$S$6))))</f>
        <v>8.8199899612771411</v>
      </c>
      <c r="AB108" s="32">
        <f>IF($D$5=0,0,$D$5+LOG([1]!alfa($Z108,$J$5,$L$5:$S$5,COUNT($L$5:$S$5)))+AB$43*LOG([1]!alfa($Z108,$J$6,$L$6:$S$6,COUNT($L$6:$S$6))))</f>
        <v>13.4599885879193</v>
      </c>
      <c r="AC108" s="32">
        <f>IF($D$6=0,0,$D$6+LOG([1]!alfa($Z108,$J$5,$L$5:$S$5,COUNT($L$5:$S$5)))+AC$43*LOG([1]!alfa($Z108,$J$6,$L$6:$S$6,COUNT($L$6:$S$6))))</f>
        <v>0</v>
      </c>
      <c r="AD108" s="32">
        <f>IF($D$7=0,0,$D$7+LOG([1]!alfa($Z108,$J$5,$L$5:$S$5,COUNT($L$5:$S$5)))+AD$43*LOG([1]!alfa($Z108,$J$6,$L$6:$S$6,COUNT($L$6:$S$6))))</f>
        <v>0</v>
      </c>
      <c r="AE108" s="32">
        <f>IF($D$8=0,0,$D$8+LOG([1]!alfa($Z108,$J$5,$L$5:$S$5,COUNT($L$5:$S$5)))+AE$43*LOG([1]!alfa($Z108,$J$6,$L$6:$S$6,COUNT($L$6:$S$6))))</f>
        <v>0</v>
      </c>
      <c r="AF108" s="32">
        <f>IF($D$9=0,0,$D$9+LOG([1]!alfa($Z108,$J$5,$L$5:$S$5,COUNT($L$5:$S$5)))+AF$43*LOG([1]!alfa($Z108,$J$6,$L$6:$S$6,COUNT($L$6:$S$6))))</f>
        <v>0</v>
      </c>
    </row>
    <row r="109" spans="1:32" x14ac:dyDescent="0.25">
      <c r="A109" s="1">
        <f>IF(A108+E$10&gt;1,0,A108+E$10)</f>
        <v>-9.0999999999999588</v>
      </c>
      <c r="B109" s="20">
        <f t="shared" si="2"/>
        <v>7.9432823472435621E-10</v>
      </c>
      <c r="C109" s="20">
        <f>[1]!alfamlog($A109,C$50,$C$4:$C$9,COUNT($D$4:$D$9))*I$10</f>
        <v>0.65807289423271342</v>
      </c>
      <c r="D109" s="20">
        <f>[1]!alfamlog($A109,D$50,$C$4:$C$9,COUNT($D$4:$D$9))*J$10</f>
        <v>0.34191525030566</v>
      </c>
      <c r="E109" s="20">
        <f>[1]!alfamlog($A109,E$50,$C$4:$C$9,COUNT($D$4:$D$9))*K$10</f>
        <v>1.1855461626465576E-5</v>
      </c>
      <c r="F109" s="20">
        <f>[1]!alfamlog($A109,F$50,$C$4:$C$9,COUNT($D$4:$D$9))*L$10</f>
        <v>0</v>
      </c>
      <c r="G109" s="20">
        <f>[1]!alfamlog($A109,G$50,$C$4:$C$9,COUNT($D$4:$D$9))*M$10</f>
        <v>0</v>
      </c>
      <c r="H109" s="20">
        <f>[1]!alfamlog($A109,H$50,$C$4:$C$9,COUNT($D$4:$D$9))*N$10</f>
        <v>0</v>
      </c>
      <c r="I109" s="20">
        <f>[1]!alfamlog($A109,I$50,$C$4:$C$9,COUNT($D$4:$D$9))*O$10</f>
        <v>0</v>
      </c>
      <c r="K109" s="37">
        <f>(10^L109-B109)/L$48</f>
        <v>0.34193896122891293</v>
      </c>
      <c r="L109" s="22">
        <f t="shared" si="3"/>
        <v>-2.46605131108991</v>
      </c>
      <c r="M109" s="22">
        <f t="shared" si="4"/>
        <v>-2.1650213658694799</v>
      </c>
      <c r="N109" s="22">
        <f t="shared" si="5"/>
        <v>-1.7670813874635758</v>
      </c>
      <c r="O109" s="22">
        <f t="shared" si="6"/>
        <v>-1.4660514018883062</v>
      </c>
      <c r="P109" s="22">
        <f t="shared" si="7"/>
        <v>2.1817338737447534</v>
      </c>
      <c r="Q109" s="22">
        <f t="shared" si="8"/>
        <v>2.5001452816830758</v>
      </c>
      <c r="R109" s="22">
        <f t="shared" si="9"/>
        <v>2.1489283245069482</v>
      </c>
      <c r="S109" s="22">
        <f t="shared" si="10"/>
        <v>1.6162941740796615</v>
      </c>
      <c r="T109" s="22"/>
      <c r="U109" s="22"/>
      <c r="V109" s="22"/>
      <c r="Z109">
        <f>Z108+X$7</f>
        <v>7.3999999999999906</v>
      </c>
      <c r="AA109" s="32">
        <f>IF($D$4=0,0,$D$4+LOG([1]!alfa($Z109,$J$5,$L$5:$S$5,COUNT($L$5:$S$5)))+AA$43*LOG([1]!alfa($Z109,$J$6,$L$6:$S$6,COUNT($L$6:$S$6))))</f>
        <v>8.8199880000379682</v>
      </c>
      <c r="AB109" s="32">
        <f>IF($D$5=0,0,$D$5+LOG([1]!alfa($Z109,$J$5,$L$5:$S$5,COUNT($L$5:$S$5)))+AB$43*LOG([1]!alfa($Z109,$J$6,$L$6:$S$6,COUNT($L$6:$S$6))))</f>
        <v>13.459986909140751</v>
      </c>
      <c r="AC109" s="32">
        <f>IF($D$6=0,0,$D$6+LOG([1]!alfa($Z109,$J$5,$L$5:$S$5,COUNT($L$5:$S$5)))+AC$43*LOG([1]!alfa($Z109,$J$6,$L$6:$S$6,COUNT($L$6:$S$6))))</f>
        <v>0</v>
      </c>
      <c r="AD109" s="32">
        <f>IF($D$7=0,0,$D$7+LOG([1]!alfa($Z109,$J$5,$L$5:$S$5,COUNT($L$5:$S$5)))+AD$43*LOG([1]!alfa($Z109,$J$6,$L$6:$S$6,COUNT($L$6:$S$6))))</f>
        <v>0</v>
      </c>
      <c r="AE109" s="32">
        <f>IF($D$8=0,0,$D$8+LOG([1]!alfa($Z109,$J$5,$L$5:$S$5,COUNT($L$5:$S$5)))+AE$43*LOG([1]!alfa($Z109,$J$6,$L$6:$S$6,COUNT($L$6:$S$6))))</f>
        <v>0</v>
      </c>
      <c r="AF109" s="32">
        <f>IF($D$9=0,0,$D$9+LOG([1]!alfa($Z109,$J$5,$L$5:$S$5,COUNT($L$5:$S$5)))+AF$43*LOG([1]!alfa($Z109,$J$6,$L$6:$S$6,COUNT($L$6:$S$6))))</f>
        <v>0</v>
      </c>
    </row>
    <row r="110" spans="1:32" x14ac:dyDescent="0.25">
      <c r="A110" s="1">
        <f>IF(A109+E$10&gt;1,0,A109+E$10)</f>
        <v>-9.0499999999999581</v>
      </c>
      <c r="B110" s="20">
        <f t="shared" si="2"/>
        <v>8.9125093813382899E-10</v>
      </c>
      <c r="C110" s="20">
        <f>[1]!alfamlog($A110,C$50,$C$4:$C$9,COUNT($D$4:$D$9))*I$10</f>
        <v>0.63171579100047115</v>
      </c>
      <c r="D110" s="20">
        <f>[1]!alfamlog($A110,D$50,$C$4:$C$9,COUNT($D$4:$D$9))*J$10</f>
        <v>0.36826988163866931</v>
      </c>
      <c r="E110" s="20">
        <f>[1]!alfamlog($A110,E$50,$C$4:$C$9,COUNT($D$4:$D$9))*K$10</f>
        <v>1.4327360859516117E-5</v>
      </c>
      <c r="F110" s="20">
        <f>[1]!alfamlog($A110,F$50,$C$4:$C$9,COUNT($D$4:$D$9))*L$10</f>
        <v>0</v>
      </c>
      <c r="G110" s="20">
        <f>[1]!alfamlog($A110,G$50,$C$4:$C$9,COUNT($D$4:$D$9))*M$10</f>
        <v>0</v>
      </c>
      <c r="H110" s="20">
        <f>[1]!alfamlog($A110,H$50,$C$4:$C$9,COUNT($D$4:$D$9))*N$10</f>
        <v>0</v>
      </c>
      <c r="I110" s="20">
        <f>[1]!alfamlog($A110,I$50,$C$4:$C$9,COUNT($D$4:$D$9))*O$10</f>
        <v>0</v>
      </c>
      <c r="K110" s="37">
        <f>(10^L110-B110)/L$48</f>
        <v>0.36829853636038817</v>
      </c>
      <c r="L110" s="22">
        <f t="shared" si="3"/>
        <v>-2.4337999019574257</v>
      </c>
      <c r="M110" s="22">
        <f t="shared" si="4"/>
        <v>-2.1327699588412088</v>
      </c>
      <c r="N110" s="22">
        <f t="shared" si="5"/>
        <v>-1.734829981697833</v>
      </c>
      <c r="O110" s="22">
        <f t="shared" si="6"/>
        <v>-1.4337999965434061</v>
      </c>
      <c r="P110" s="22">
        <f t="shared" si="7"/>
        <v>2.1994881781263365</v>
      </c>
      <c r="Q110" s="22">
        <f t="shared" si="8"/>
        <v>2.5793795498448628</v>
      </c>
      <c r="R110" s="22">
        <f t="shared" si="9"/>
        <v>2.0749496105972289</v>
      </c>
      <c r="S110" s="22">
        <f t="shared" si="10"/>
        <v>1.5713816820864137</v>
      </c>
      <c r="T110" s="22"/>
      <c r="U110" s="22"/>
      <c r="V110" s="22"/>
      <c r="Z110">
        <f>Z109+X$7</f>
        <v>7.4999999999999902</v>
      </c>
      <c r="AA110" s="32">
        <f>IF($D$4=0,0,$D$4+LOG([1]!alfa($Z110,$J$5,$L$5:$S$5,COUNT($L$5:$S$5)))+AA$43*LOG([1]!alfa($Z110,$J$6,$L$6:$S$6,COUNT($L$6:$S$6))))</f>
        <v>8.8199853997441426</v>
      </c>
      <c r="AB110" s="32">
        <f>IF($D$5=0,0,$D$5+LOG([1]!alfa($Z110,$J$5,$L$5:$S$5,COUNT($L$5:$S$5)))+AB$43*LOG([1]!alfa($Z110,$J$6,$L$6:$S$6,COUNT($L$6:$S$6))))</f>
        <v>13.459984533213486</v>
      </c>
      <c r="AC110" s="32">
        <f>IF($D$6=0,0,$D$6+LOG([1]!alfa($Z110,$J$5,$L$5:$S$5,COUNT($L$5:$S$5)))+AC$43*LOG([1]!alfa($Z110,$J$6,$L$6:$S$6,COUNT($L$6:$S$6))))</f>
        <v>0</v>
      </c>
      <c r="AD110" s="32">
        <f>IF($D$7=0,0,$D$7+LOG([1]!alfa($Z110,$J$5,$L$5:$S$5,COUNT($L$5:$S$5)))+AD$43*LOG([1]!alfa($Z110,$J$6,$L$6:$S$6,COUNT($L$6:$S$6))))</f>
        <v>0</v>
      </c>
      <c r="AE110" s="32">
        <f>IF($D$8=0,0,$D$8+LOG([1]!alfa($Z110,$J$5,$L$5:$S$5,COUNT($L$5:$S$5)))+AE$43*LOG([1]!alfa($Z110,$J$6,$L$6:$S$6,COUNT($L$6:$S$6))))</f>
        <v>0</v>
      </c>
      <c r="AF110" s="32">
        <f>IF($D$9=0,0,$D$9+LOG([1]!alfa($Z110,$J$5,$L$5:$S$5,COUNT($L$5:$S$5)))+AF$43*LOG([1]!alfa($Z110,$J$6,$L$6:$S$6,COUNT($L$6:$S$6))))</f>
        <v>0</v>
      </c>
    </row>
    <row r="111" spans="1:32" x14ac:dyDescent="0.25">
      <c r="A111" s="1">
        <f>IF(A110+E$10&gt;1,0,A110+E$10)</f>
        <v>-8.9999999999999574</v>
      </c>
      <c r="B111" s="20">
        <f t="shared" si="2"/>
        <v>1.0000000000000966E-9</v>
      </c>
      <c r="C111" s="20">
        <f>[1]!alfamlog($A111,C$50,$C$4:$C$9,COUNT($D$4:$D$9))*I$10</f>
        <v>0.60454775845631481</v>
      </c>
      <c r="D111" s="20">
        <f>[1]!alfamlog($A111,D$50,$C$4:$C$9,COUNT($D$4:$D$9))*J$10</f>
        <v>0.39543498018084716</v>
      </c>
      <c r="E111" s="20">
        <f>[1]!alfamlog($A111,E$50,$C$4:$C$9,COUNT($D$4:$D$9))*K$10</f>
        <v>1.7261362838141463E-5</v>
      </c>
      <c r="F111" s="20">
        <f>[1]!alfamlog($A111,F$50,$C$4:$C$9,COUNT($D$4:$D$9))*L$10</f>
        <v>0</v>
      </c>
      <c r="G111" s="20">
        <f>[1]!alfamlog($A111,G$50,$C$4:$C$9,COUNT($D$4:$D$9))*M$10</f>
        <v>0</v>
      </c>
      <c r="H111" s="20">
        <f>[1]!alfamlog($A111,H$50,$C$4:$C$9,COUNT($D$4:$D$9))*N$10</f>
        <v>0</v>
      </c>
      <c r="I111" s="20">
        <f>[1]!alfamlog($A111,I$50,$C$4:$C$9,COUNT($D$4:$D$9))*O$10</f>
        <v>0</v>
      </c>
      <c r="K111" s="37">
        <f>(10^L111-B111)/L$48</f>
        <v>0.39546950290652333</v>
      </c>
      <c r="L111" s="22">
        <f t="shared" si="3"/>
        <v>-2.4028868921847546</v>
      </c>
      <c r="M111" s="22">
        <f t="shared" si="4"/>
        <v>-2.1018569514294829</v>
      </c>
      <c r="N111" s="22">
        <f t="shared" si="5"/>
        <v>-1.7039169757026742</v>
      </c>
      <c r="O111" s="22">
        <f t="shared" si="6"/>
        <v>-1.4028869910204365</v>
      </c>
      <c r="P111" s="22">
        <f t="shared" si="7"/>
        <v>2.2185818569900371</v>
      </c>
      <c r="Q111" s="22">
        <f t="shared" si="8"/>
        <v>2.6797271963890856</v>
      </c>
      <c r="R111" s="22">
        <f t="shared" si="9"/>
        <v>2.0099509427061699</v>
      </c>
      <c r="S111" s="22">
        <f t="shared" si="10"/>
        <v>1.5294873237828137</v>
      </c>
      <c r="T111" s="22"/>
      <c r="U111" s="22"/>
      <c r="V111" s="22"/>
      <c r="Z111">
        <f>Z110+X$7</f>
        <v>7.5999999999999899</v>
      </c>
      <c r="AA111" s="32">
        <f>IF($D$4=0,0,$D$4+LOG([1]!alfa($Z111,$J$5,$L$5:$S$5,COUNT($L$5:$S$5)))+AA$43*LOG([1]!alfa($Z111,$J$6,$L$6:$S$6,COUNT($L$6:$S$6))))</f>
        <v>8.8199820219127947</v>
      </c>
      <c r="AB111" s="32">
        <f>IF($D$5=0,0,$D$5+LOG([1]!alfa($Z111,$J$5,$L$5:$S$5,COUNT($L$5:$S$5)))+AB$43*LOG([1]!alfa($Z111,$J$6,$L$6:$S$6,COUNT($L$6:$S$6))))</f>
        <v>13.459981333602904</v>
      </c>
      <c r="AC111" s="32">
        <f>IF($D$6=0,0,$D$6+LOG([1]!alfa($Z111,$J$5,$L$5:$S$5,COUNT($L$5:$S$5)))+AC$43*LOG([1]!alfa($Z111,$J$6,$L$6:$S$6,COUNT($L$6:$S$6))))</f>
        <v>0</v>
      </c>
      <c r="AD111" s="32">
        <f>IF($D$7=0,0,$D$7+LOG([1]!alfa($Z111,$J$5,$L$5:$S$5,COUNT($L$5:$S$5)))+AD$43*LOG([1]!alfa($Z111,$J$6,$L$6:$S$6,COUNT($L$6:$S$6))))</f>
        <v>0</v>
      </c>
      <c r="AE111" s="32">
        <f>IF($D$8=0,0,$D$8+LOG([1]!alfa($Z111,$J$5,$L$5:$S$5,COUNT($L$5:$S$5)))+AE$43*LOG([1]!alfa($Z111,$J$6,$L$6:$S$6,COUNT($L$6:$S$6))))</f>
        <v>0</v>
      </c>
      <c r="AF111" s="32">
        <f>IF($D$9=0,0,$D$9+LOG([1]!alfa($Z111,$J$5,$L$5:$S$5,COUNT($L$5:$S$5)))+AF$43*LOG([1]!alfa($Z111,$J$6,$L$6:$S$6,COUNT($L$6:$S$6))))</f>
        <v>0</v>
      </c>
    </row>
    <row r="112" spans="1:32" x14ac:dyDescent="0.25">
      <c r="A112" s="1">
        <f>IF(A111+E$10&gt;1,0,A111+E$10)</f>
        <v>-8.9499999999999567</v>
      </c>
      <c r="B112" s="20">
        <f t="shared" si="2"/>
        <v>1.1220184543020714E-9</v>
      </c>
      <c r="C112" s="20">
        <f>[1]!alfamlog($A112,C$50,$C$4:$C$9,COUNT($D$4:$D$9))*I$10</f>
        <v>0.57671831178855648</v>
      </c>
      <c r="D112" s="20">
        <f>[1]!alfamlog($A112,D$50,$C$4:$C$9,COUNT($D$4:$D$9))*J$10</f>
        <v>0.42326095778635536</v>
      </c>
      <c r="E112" s="20">
        <f>[1]!alfamlog($A112,E$50,$C$4:$C$9,COUNT($D$4:$D$9))*K$10</f>
        <v>2.0730425088137823E-5</v>
      </c>
      <c r="F112" s="20">
        <f>[1]!alfamlog($A112,F$50,$C$4:$C$9,COUNT($D$4:$D$9))*L$10</f>
        <v>0</v>
      </c>
      <c r="G112" s="20">
        <f>[1]!alfamlog($A112,G$50,$C$4:$C$9,COUNT($D$4:$D$9))*M$10</f>
        <v>0</v>
      </c>
      <c r="H112" s="20">
        <f>[1]!alfamlog($A112,H$50,$C$4:$C$9,COUNT($D$4:$D$9))*N$10</f>
        <v>0</v>
      </c>
      <c r="I112" s="20">
        <f>[1]!alfamlog($A112,I$50,$C$4:$C$9,COUNT($D$4:$D$9))*O$10</f>
        <v>0</v>
      </c>
      <c r="K112" s="37">
        <f>(10^L112-B112)/L$48</f>
        <v>0.4233024186365314</v>
      </c>
      <c r="L112" s="22">
        <f t="shared" si="3"/>
        <v>-2.3733491349612459</v>
      </c>
      <c r="M112" s="22">
        <f t="shared" si="4"/>
        <v>-2.0723191968549712</v>
      </c>
      <c r="N112" s="22">
        <f t="shared" si="5"/>
        <v>-1.6743792227175611</v>
      </c>
      <c r="O112" s="22">
        <f t="shared" si="6"/>
        <v>-1.3733492385651229</v>
      </c>
      <c r="P112" s="22">
        <f t="shared" si="7"/>
        <v>2.2390519544874095</v>
      </c>
      <c r="Q112" s="22">
        <f t="shared" si="8"/>
        <v>2.8141886531922484</v>
      </c>
      <c r="R112" s="22">
        <f t="shared" si="9"/>
        <v>1.9521365249864833</v>
      </c>
      <c r="S112" s="22">
        <f t="shared" si="10"/>
        <v>1.4903910313321556</v>
      </c>
      <c r="T112" s="22"/>
      <c r="U112" s="22"/>
      <c r="V112" s="22"/>
      <c r="Z112">
        <f>Z111+X$7</f>
        <v>7.6999999999999895</v>
      </c>
      <c r="AA112" s="32">
        <f>IF($D$4=0,0,$D$4+LOG([1]!alfa($Z112,$J$5,$L$5:$S$5,COUNT($L$5:$S$5)))+AA$43*LOG([1]!alfa($Z112,$J$6,$L$6:$S$6,COUNT($L$6:$S$6))))</f>
        <v>8.8199776866498887</v>
      </c>
      <c r="AB112" s="32">
        <f>IF($D$5=0,0,$D$5+LOG([1]!alfa($Z112,$J$5,$L$5:$S$5,COUNT($L$5:$S$5)))+AB$43*LOG([1]!alfa($Z112,$J$6,$L$6:$S$6,COUNT($L$6:$S$6))))</f>
        <v>13.459977139905829</v>
      </c>
      <c r="AC112" s="32">
        <f>IF($D$6=0,0,$D$6+LOG([1]!alfa($Z112,$J$5,$L$5:$S$5,COUNT($L$5:$S$5)))+AC$43*LOG([1]!alfa($Z112,$J$6,$L$6:$S$6,COUNT($L$6:$S$6))))</f>
        <v>0</v>
      </c>
      <c r="AD112" s="32">
        <f>IF($D$7=0,0,$D$7+LOG([1]!alfa($Z112,$J$5,$L$5:$S$5,COUNT($L$5:$S$5)))+AD$43*LOG([1]!alfa($Z112,$J$6,$L$6:$S$6,COUNT($L$6:$S$6))))</f>
        <v>0</v>
      </c>
      <c r="AE112" s="32">
        <f>IF($D$8=0,0,$D$8+LOG([1]!alfa($Z112,$J$5,$L$5:$S$5,COUNT($L$5:$S$5)))+AE$43*LOG([1]!alfa($Z112,$J$6,$L$6:$S$6,COUNT($L$6:$S$6))))</f>
        <v>0</v>
      </c>
      <c r="AF112" s="32">
        <f>IF($D$9=0,0,$D$9+LOG([1]!alfa($Z112,$J$5,$L$5:$S$5,COUNT($L$5:$S$5)))+AF$43*LOG([1]!alfa($Z112,$J$6,$L$6:$S$6,COUNT($L$6:$S$6))))</f>
        <v>0</v>
      </c>
    </row>
    <row r="113" spans="1:32" x14ac:dyDescent="0.25">
      <c r="A113" s="1">
        <f>IF(A112+E$10&gt;1,0,A112+E$10)</f>
        <v>-8.8999999999999559</v>
      </c>
      <c r="B113" s="20">
        <f t="shared" si="2"/>
        <v>1.2589254117942922E-9</v>
      </c>
      <c r="C113" s="20">
        <f>[1]!alfamlog($A113,C$50,$C$4:$C$9,COUNT($D$4:$D$9))*I$10</f>
        <v>0.5483932438663488</v>
      </c>
      <c r="D113" s="20">
        <f>[1]!alfamlog($A113,D$50,$C$4:$C$9,COUNT($D$4:$D$9))*J$10</f>
        <v>0.45158193986042278</v>
      </c>
      <c r="E113" s="20">
        <f>[1]!alfamlog($A113,E$50,$C$4:$C$9,COUNT($D$4:$D$9))*K$10</f>
        <v>2.4816273228344224E-5</v>
      </c>
      <c r="F113" s="20">
        <f>[1]!alfamlog($A113,F$50,$C$4:$C$9,COUNT($D$4:$D$9))*L$10</f>
        <v>0</v>
      </c>
      <c r="G113" s="20">
        <f>[1]!alfamlog($A113,G$50,$C$4:$C$9,COUNT($D$4:$D$9))*M$10</f>
        <v>0</v>
      </c>
      <c r="H113" s="20">
        <f>[1]!alfamlog($A113,H$50,$C$4:$C$9,COUNT($D$4:$D$9))*N$10</f>
        <v>0</v>
      </c>
      <c r="I113" s="20">
        <f>[1]!alfamlog($A113,I$50,$C$4:$C$9,COUNT($D$4:$D$9))*O$10</f>
        <v>0</v>
      </c>
      <c r="K113" s="37">
        <f>(10^L113-B113)/L$48</f>
        <v>0.45163157240687901</v>
      </c>
      <c r="L113" s="22">
        <f t="shared" si="3"/>
        <v>-2.3452155842107381</v>
      </c>
      <c r="M113" s="22">
        <f t="shared" si="4"/>
        <v>-2.044185649076653</v>
      </c>
      <c r="N113" s="22">
        <f t="shared" si="5"/>
        <v>-1.6462456767225573</v>
      </c>
      <c r="O113" s="22">
        <f t="shared" si="6"/>
        <v>-1.3452156931645574</v>
      </c>
      <c r="P113" s="22">
        <f t="shared" si="7"/>
        <v>2.2609276574463433</v>
      </c>
      <c r="Q113" s="22">
        <f t="shared" si="8"/>
        <v>3.014408600364046</v>
      </c>
      <c r="R113" s="22">
        <f t="shared" si="9"/>
        <v>1.9002648207534025</v>
      </c>
      <c r="S113" s="22">
        <f t="shared" si="10"/>
        <v>1.4539121217283963</v>
      </c>
      <c r="T113" s="22"/>
      <c r="U113" s="22"/>
      <c r="V113" s="22"/>
      <c r="Z113">
        <f>Z112+X$7</f>
        <v>7.7999999999999892</v>
      </c>
      <c r="AA113" s="32">
        <f>IF($D$4=0,0,$D$4+LOG([1]!alfa($Z113,$J$5,$L$5:$S$5,COUNT($L$5:$S$5)))+AA$43*LOG([1]!alfa($Z113,$J$6,$L$6:$S$6,COUNT($L$6:$S$6))))</f>
        <v>8.8199721630675736</v>
      </c>
      <c r="AB113" s="32">
        <f>IF($D$5=0,0,$D$5+LOG([1]!alfa($Z113,$J$5,$L$5:$S$5,COUNT($L$5:$S$5)))+AB$43*LOG([1]!alfa($Z113,$J$6,$L$6:$S$6,COUNT($L$6:$S$6))))</f>
        <v>13.459971728773283</v>
      </c>
      <c r="AC113" s="32">
        <f>IF($D$6=0,0,$D$6+LOG([1]!alfa($Z113,$J$5,$L$5:$S$5,COUNT($L$5:$S$5)))+AC$43*LOG([1]!alfa($Z113,$J$6,$L$6:$S$6,COUNT($L$6:$S$6))))</f>
        <v>0</v>
      </c>
      <c r="AD113" s="32">
        <f>IF($D$7=0,0,$D$7+LOG([1]!alfa($Z113,$J$5,$L$5:$S$5,COUNT($L$5:$S$5)))+AD$43*LOG([1]!alfa($Z113,$J$6,$L$6:$S$6,COUNT($L$6:$S$6))))</f>
        <v>0</v>
      </c>
      <c r="AE113" s="32">
        <f>IF($D$8=0,0,$D$8+LOG([1]!alfa($Z113,$J$5,$L$5:$S$5,COUNT($L$5:$S$5)))+AE$43*LOG([1]!alfa($Z113,$J$6,$L$6:$S$6,COUNT($L$6:$S$6))))</f>
        <v>0</v>
      </c>
      <c r="AF113" s="32">
        <f>IF($D$9=0,0,$D$9+LOG([1]!alfa($Z113,$J$5,$L$5:$S$5,COUNT($L$5:$S$5)))+AF$43*LOG([1]!alfa($Z113,$J$6,$L$6:$S$6,COUNT($L$6:$S$6))))</f>
        <v>0</v>
      </c>
    </row>
    <row r="114" spans="1:32" x14ac:dyDescent="0.25">
      <c r="A114" s="1">
        <f>IF(A113+E$10&gt;1,0,A113+E$10)</f>
        <v>-8.8499999999999552</v>
      </c>
      <c r="B114" s="20">
        <f t="shared" si="2"/>
        <v>1.4125375446228988E-9</v>
      </c>
      <c r="C114" s="20">
        <f>[1]!alfamlog($A114,C$50,$C$4:$C$9,COUNT($D$4:$D$9))*I$10</f>
        <v>0.51975093616986023</v>
      </c>
      <c r="D114" s="20">
        <f>[1]!alfamlog($A114,D$50,$C$4:$C$9,COUNT($D$4:$D$9))*J$10</f>
        <v>0.48021945373882946</v>
      </c>
      <c r="E114" s="20">
        <f>[1]!alfamlog($A114,E$50,$C$4:$C$9,COUNT($D$4:$D$9))*K$10</f>
        <v>2.9610091310377363E-5</v>
      </c>
      <c r="F114" s="20">
        <f>[1]!alfamlog($A114,F$50,$C$4:$C$9,COUNT($D$4:$D$9))*L$10</f>
        <v>0</v>
      </c>
      <c r="G114" s="20">
        <f>[1]!alfamlog($A114,G$50,$C$4:$C$9,COUNT($D$4:$D$9))*M$10</f>
        <v>0</v>
      </c>
      <c r="H114" s="20">
        <f>[1]!alfamlog($A114,H$50,$C$4:$C$9,COUNT($D$4:$D$9))*N$10</f>
        <v>0</v>
      </c>
      <c r="I114" s="20">
        <f>[1]!alfamlog($A114,I$50,$C$4:$C$9,COUNT($D$4:$D$9))*O$10</f>
        <v>0</v>
      </c>
      <c r="K114" s="37">
        <f>(10^L114-B114)/L$48</f>
        <v>0.48027867392144991</v>
      </c>
      <c r="L114" s="22">
        <f t="shared" si="3"/>
        <v>-2.3185065694206237</v>
      </c>
      <c r="M114" s="22">
        <f t="shared" si="4"/>
        <v>-2.0174766376213484</v>
      </c>
      <c r="N114" s="22">
        <f t="shared" si="5"/>
        <v>-1.6195366672681388</v>
      </c>
      <c r="O114" s="22">
        <f t="shared" si="6"/>
        <v>-1.3185066843771012</v>
      </c>
      <c r="P114" s="22">
        <f t="shared" si="7"/>
        <v>2.2842295801465609</v>
      </c>
      <c r="Q114" s="22">
        <f t="shared" si="8"/>
        <v>3.4040354457400204</v>
      </c>
      <c r="R114" s="22">
        <f t="shared" si="9"/>
        <v>1.8534398978341535</v>
      </c>
      <c r="S114" s="22">
        <f t="shared" si="10"/>
        <v>1.4198980130659746</v>
      </c>
      <c r="T114" s="22"/>
      <c r="U114" s="22"/>
      <c r="V114" s="22"/>
      <c r="Z114">
        <f>Z113+X$7</f>
        <v>7.8999999999999888</v>
      </c>
      <c r="AA114" s="32">
        <f>IF($D$4=0,0,$D$4+LOG([1]!alfa($Z114,$J$5,$L$5:$S$5,COUNT($L$5:$S$5)))+AA$43*LOG([1]!alfa($Z114,$J$6,$L$6:$S$6,COUNT($L$6:$S$6))))</f>
        <v>8.8199651569844129</v>
      </c>
      <c r="AB114" s="32">
        <f>IF($D$5=0,0,$D$5+LOG([1]!alfa($Z114,$J$5,$L$5:$S$5,COUNT($L$5:$S$5)))+AB$43*LOG([1]!alfa($Z114,$J$6,$L$6:$S$6,COUNT($L$6:$S$6))))</f>
        <v>13.459964812012165</v>
      </c>
      <c r="AC114" s="32">
        <f>IF($D$6=0,0,$D$6+LOG([1]!alfa($Z114,$J$5,$L$5:$S$5,COUNT($L$5:$S$5)))+AC$43*LOG([1]!alfa($Z114,$J$6,$L$6:$S$6,COUNT($L$6:$S$6))))</f>
        <v>0</v>
      </c>
      <c r="AD114" s="32">
        <f>IF($D$7=0,0,$D$7+LOG([1]!alfa($Z114,$J$5,$L$5:$S$5,COUNT($L$5:$S$5)))+AD$43*LOG([1]!alfa($Z114,$J$6,$L$6:$S$6,COUNT($L$6:$S$6))))</f>
        <v>0</v>
      </c>
      <c r="AE114" s="32">
        <f>IF($D$8=0,0,$D$8+LOG([1]!alfa($Z114,$J$5,$L$5:$S$5,COUNT($L$5:$S$5)))+AE$43*LOG([1]!alfa($Z114,$J$6,$L$6:$S$6,COUNT($L$6:$S$6))))</f>
        <v>0</v>
      </c>
      <c r="AF114" s="32">
        <f>IF($D$9=0,0,$D$9+LOG([1]!alfa($Z114,$J$5,$L$5:$S$5,COUNT($L$5:$S$5)))+AF$43*LOG([1]!alfa($Z114,$J$6,$L$6:$S$6,COUNT($L$6:$S$6))))</f>
        <v>0</v>
      </c>
    </row>
    <row r="115" spans="1:32" x14ac:dyDescent="0.25">
      <c r="A115" s="1">
        <f>IF(A114+E$10&gt;1,0,A114+E$10)</f>
        <v>-8.7999999999999545</v>
      </c>
      <c r="B115" s="20">
        <f t="shared" ref="B115:B178" si="11">10^A115</f>
        <v>1.5848931924612749E-9</v>
      </c>
      <c r="C115" s="20">
        <f>[1]!alfamlog($A115,C$50,$C$4:$C$9,COUNT($D$4:$D$9))*I$10</f>
        <v>0.4909780038021595</v>
      </c>
      <c r="D115" s="20">
        <f>[1]!alfamlog($A115,D$50,$C$4:$C$9,COUNT($D$4:$D$9))*J$10</f>
        <v>0.50898678291604171</v>
      </c>
      <c r="E115" s="20">
        <f>[1]!alfamlog($A115,E$50,$C$4:$C$9,COUNT($D$4:$D$9))*K$10</f>
        <v>3.5213281798794026E-5</v>
      </c>
      <c r="F115" s="20">
        <f>[1]!alfamlog($A115,F$50,$C$4:$C$9,COUNT($D$4:$D$9))*L$10</f>
        <v>0</v>
      </c>
      <c r="G115" s="20">
        <f>[1]!alfamlog($A115,G$50,$C$4:$C$9,COUNT($D$4:$D$9))*M$10</f>
        <v>0</v>
      </c>
      <c r="H115" s="20">
        <f>[1]!alfamlog($A115,H$50,$C$4:$C$9,COUNT($D$4:$D$9))*N$10</f>
        <v>0</v>
      </c>
      <c r="I115" s="20">
        <f>[1]!alfamlog($A115,I$50,$C$4:$C$9,COUNT($D$4:$D$9))*O$10</f>
        <v>0</v>
      </c>
      <c r="K115" s="37">
        <f>(10^L115-B115)/L$48</f>
        <v>0.50905720947963895</v>
      </c>
      <c r="L115" s="22">
        <f t="shared" si="3"/>
        <v>-2.2932332723028579</v>
      </c>
      <c r="M115" s="22">
        <f t="shared" si="4"/>
        <v>-1.9922033442452474</v>
      </c>
      <c r="N115" s="22">
        <f t="shared" si="5"/>
        <v>-1.5942633761370371</v>
      </c>
      <c r="O115" s="22">
        <f t="shared" si="6"/>
        <v>-1.2932333939943326</v>
      </c>
      <c r="P115" s="22">
        <f t="shared" si="7"/>
        <v>2.3089692533922421</v>
      </c>
      <c r="Q115" s="22">
        <f t="shared" si="8"/>
        <v>3.7419717921225688</v>
      </c>
      <c r="R115" s="22">
        <f t="shared" si="9"/>
        <v>1.8109910721445157</v>
      </c>
      <c r="S115" s="22">
        <f t="shared" si="10"/>
        <v>1.3882159318314014</v>
      </c>
      <c r="T115" s="22"/>
      <c r="U115" s="22"/>
      <c r="V115" s="22"/>
      <c r="Z115">
        <f>Z114+X$7</f>
        <v>7.9999999999999885</v>
      </c>
      <c r="AA115" s="32">
        <f>IF($D$4=0,0,$D$4+LOG([1]!alfa($Z115,$J$5,$L$5:$S$5,COUNT($L$5:$S$5)))+AA$43*LOG([1]!alfa($Z115,$J$6,$L$6:$S$6,COUNT($L$6:$S$6))))</f>
        <v>8.8199562952525401</v>
      </c>
      <c r="AB115" s="32">
        <f>IF($D$5=0,0,$D$5+LOG([1]!alfa($Z115,$J$5,$L$5:$S$5,COUNT($L$5:$S$5)))+AB$43*LOG([1]!alfa($Z115,$J$6,$L$6:$S$6,COUNT($L$6:$S$6))))</f>
        <v>13.459956021231324</v>
      </c>
      <c r="AC115" s="32">
        <f>IF($D$6=0,0,$D$6+LOG([1]!alfa($Z115,$J$5,$L$5:$S$5,COUNT($L$5:$S$5)))+AC$43*LOG([1]!alfa($Z115,$J$6,$L$6:$S$6,COUNT($L$6:$S$6))))</f>
        <v>0</v>
      </c>
      <c r="AD115" s="32">
        <f>IF($D$7=0,0,$D$7+LOG([1]!alfa($Z115,$J$5,$L$5:$S$5,COUNT($L$5:$S$5)))+AD$43*LOG([1]!alfa($Z115,$J$6,$L$6:$S$6,COUNT($L$6:$S$6))))</f>
        <v>0</v>
      </c>
      <c r="AE115" s="32">
        <f>IF($D$8=0,0,$D$8+LOG([1]!alfa($Z115,$J$5,$L$5:$S$5,COUNT($L$5:$S$5)))+AE$43*LOG([1]!alfa($Z115,$J$6,$L$6:$S$6,COUNT($L$6:$S$6))))</f>
        <v>0</v>
      </c>
      <c r="AF115" s="32">
        <f>IF($D$9=0,0,$D$9+LOG([1]!alfa($Z115,$J$5,$L$5:$S$5,COUNT($L$5:$S$5)))+AF$43*LOG([1]!alfa($Z115,$J$6,$L$6:$S$6,COUNT($L$6:$S$6))))</f>
        <v>0</v>
      </c>
    </row>
    <row r="116" spans="1:32" x14ac:dyDescent="0.25">
      <c r="A116" s="1">
        <f>IF(A115+E$10&gt;1,0,A115+E$10)</f>
        <v>-8.7499999999999538</v>
      </c>
      <c r="B116" s="20">
        <f t="shared" si="11"/>
        <v>1.7782794100391094E-9</v>
      </c>
      <c r="C116" s="20">
        <f>[1]!alfamlog($A116,C$50,$C$4:$C$9,COUNT($D$4:$D$9))*I$10</f>
        <v>0.46226449197623426</v>
      </c>
      <c r="D116" s="20">
        <f>[1]!alfamlog($A116,D$50,$C$4:$C$9,COUNT($D$4:$D$9))*J$10</f>
        <v>0.53769376970019311</v>
      </c>
      <c r="E116" s="20">
        <f>[1]!alfamlog($A116,E$50,$C$4:$C$9,COUNT($D$4:$D$9))*K$10</f>
        <v>4.1738323572552106E-5</v>
      </c>
      <c r="F116" s="20">
        <f>[1]!alfamlog($A116,F$50,$C$4:$C$9,COUNT($D$4:$D$9))*L$10</f>
        <v>0</v>
      </c>
      <c r="G116" s="20">
        <f>[1]!alfamlog($A116,G$50,$C$4:$C$9,COUNT($D$4:$D$9))*M$10</f>
        <v>0</v>
      </c>
      <c r="H116" s="20">
        <f>[1]!alfamlog($A116,H$50,$C$4:$C$9,COUNT($D$4:$D$9))*N$10</f>
        <v>0</v>
      </c>
      <c r="I116" s="20">
        <f>[1]!alfamlog($A116,I$50,$C$4:$C$9,COUNT($D$4:$D$9))*O$10</f>
        <v>0</v>
      </c>
      <c r="K116" s="37">
        <f>(10^L116-B116)/L$48</f>
        <v>0.53777724634733792</v>
      </c>
      <c r="L116" s="22">
        <f t="shared" ref="L116:L179" si="12">LOG(SUMPRODUCT($D116:$I116,$D$50:$I$50)*L$48+$B116)*$T$8</f>
        <v>-2.269397433354619</v>
      </c>
      <c r="M116" s="22">
        <f t="shared" ref="M116:M179" si="13">LOG(SUMPRODUCT($D116:$I116,$D$50:$I$50)*M$48+$B116)*$T$9</f>
        <v>-1.968367509495158</v>
      </c>
      <c r="N116" s="22">
        <f t="shared" ref="N116:N179" si="14">LOG(SUMPRODUCT($D116:$I116,$D$50:$I$50)*N$48+$B116)*$T$10</f>
        <v>-1.5704275439058382</v>
      </c>
      <c r="O116" s="22">
        <f t="shared" ref="O116:O179" si="15">LOG(SUMPRODUCT($D116:$I116,$D$50:$I$50)*O$48+$B116)*$T$11</f>
        <v>-1.2693975626027638</v>
      </c>
      <c r="P116" s="22">
        <f t="shared" ref="P116:P179" si="16">-LOG(ABS(P$48-10^L116))*$T$8</f>
        <v>2.3351488465750827</v>
      </c>
      <c r="Q116" s="22">
        <f t="shared" ref="Q116:Q179" si="17">-LOG(ABS(Q$48-10^M116))*$T$9</f>
        <v>3.1217386839456673</v>
      </c>
      <c r="R116" s="22">
        <f t="shared" ref="R116:R179" si="18">-LOG(ABS(R$48-10^N116))*$T$10</f>
        <v>1.7723995590484147</v>
      </c>
      <c r="S116" s="22">
        <f t="shared" ref="S116:S179" si="19">-LOG(ABS(S$48-10^O116))*$T$11</f>
        <v>1.3587467971747202</v>
      </c>
      <c r="T116" s="22"/>
      <c r="U116" s="22"/>
      <c r="V116" s="22"/>
      <c r="Z116">
        <f>Z115+X$7</f>
        <v>8.099999999999989</v>
      </c>
      <c r="AA116" s="32">
        <f>IF($D$4=0,0,$D$4+LOG([1]!alfa($Z116,$J$5,$L$5:$S$5,COUNT($L$5:$S$5)))+AA$43*LOG([1]!alfa($Z116,$J$6,$L$6:$S$6,COUNT($L$6:$S$6))))</f>
        <v>8.8199451058757603</v>
      </c>
      <c r="AB116" s="32">
        <f>IF($D$5=0,0,$D$5+LOG([1]!alfa($Z116,$J$5,$L$5:$S$5,COUNT($L$5:$S$5)))+AB$43*LOG([1]!alfa($Z116,$J$6,$L$6:$S$6,COUNT($L$6:$S$6))))</f>
        <v>13.459944888212958</v>
      </c>
      <c r="AC116" s="32">
        <f>IF($D$6=0,0,$D$6+LOG([1]!alfa($Z116,$J$5,$L$5:$S$5,COUNT($L$5:$S$5)))+AC$43*LOG([1]!alfa($Z116,$J$6,$L$6:$S$6,COUNT($L$6:$S$6))))</f>
        <v>0</v>
      </c>
      <c r="AD116" s="32">
        <f>IF($D$7=0,0,$D$7+LOG([1]!alfa($Z116,$J$5,$L$5:$S$5,COUNT($L$5:$S$5)))+AD$43*LOG([1]!alfa($Z116,$J$6,$L$6:$S$6,COUNT($L$6:$S$6))))</f>
        <v>0</v>
      </c>
      <c r="AE116" s="32">
        <f>IF($D$8=0,0,$D$8+LOG([1]!alfa($Z116,$J$5,$L$5:$S$5,COUNT($L$5:$S$5)))+AE$43*LOG([1]!alfa($Z116,$J$6,$L$6:$S$6,COUNT($L$6:$S$6))))</f>
        <v>0</v>
      </c>
      <c r="AF116" s="32">
        <f>IF($D$9=0,0,$D$9+LOG([1]!alfa($Z116,$J$5,$L$5:$S$5,COUNT($L$5:$S$5)))+AF$43*LOG([1]!alfa($Z116,$J$6,$L$6:$S$6,COUNT($L$6:$S$6))))</f>
        <v>0</v>
      </c>
    </row>
    <row r="117" spans="1:32" x14ac:dyDescent="0.25">
      <c r="A117" s="1">
        <f>IF(A116+E$10&gt;1,0,A116+E$10)</f>
        <v>-8.6999999999999531</v>
      </c>
      <c r="B117" s="20">
        <f t="shared" si="11"/>
        <v>1.9952623149690879E-9</v>
      </c>
      <c r="C117" s="20">
        <f>[1]!alfamlog($A117,C$50,$C$4:$C$9,COUNT($D$4:$D$9))*I$10</f>
        <v>0.43379888268360095</v>
      </c>
      <c r="D117" s="20">
        <f>[1]!alfamlog($A117,D$50,$C$4:$C$9,COUNT($D$4:$D$9))*J$10</f>
        <v>0.56615180755563332</v>
      </c>
      <c r="E117" s="20">
        <f>[1]!alfamlog($A117,E$50,$C$4:$C$9,COUNT($D$4:$D$9))*K$10</f>
        <v>4.9309760765759625E-5</v>
      </c>
      <c r="F117" s="20">
        <f>[1]!alfamlog($A117,F$50,$C$4:$C$9,COUNT($D$4:$D$9))*L$10</f>
        <v>0</v>
      </c>
      <c r="G117" s="20">
        <f>[1]!alfamlog($A117,G$50,$C$4:$C$9,COUNT($D$4:$D$9))*M$10</f>
        <v>0</v>
      </c>
      <c r="H117" s="20">
        <f>[1]!alfamlog($A117,H$50,$C$4:$C$9,COUNT($D$4:$D$9))*N$10</f>
        <v>0</v>
      </c>
      <c r="I117" s="20">
        <f>[1]!alfamlog($A117,I$50,$C$4:$C$9,COUNT($D$4:$D$9))*O$10</f>
        <v>0</v>
      </c>
      <c r="K117" s="37">
        <f>(10^L117-B117)/L$48</f>
        <v>0.56625042707716455</v>
      </c>
      <c r="L117" s="22">
        <f t="shared" si="12"/>
        <v>-2.2469913043958942</v>
      </c>
      <c r="M117" s="22">
        <f t="shared" si="13"/>
        <v>-1.9459613852467503</v>
      </c>
      <c r="N117" s="22">
        <f t="shared" si="14"/>
        <v>-1.5480214224836215</v>
      </c>
      <c r="O117" s="22">
        <f t="shared" si="15"/>
        <v>-1.2469914421226109</v>
      </c>
      <c r="P117" s="22">
        <f t="shared" si="16"/>
        <v>2.362761139591488</v>
      </c>
      <c r="Q117" s="22">
        <f t="shared" si="17"/>
        <v>2.877780668098239</v>
      </c>
      <c r="R117" s="22">
        <f t="shared" si="18"/>
        <v>1.7372518085605051</v>
      </c>
      <c r="S117" s="22">
        <f t="shared" si="19"/>
        <v>1.3313807387918843</v>
      </c>
      <c r="T117" s="22"/>
      <c r="U117" s="22"/>
      <c r="V117" s="22"/>
      <c r="Z117">
        <f>Z116+X$7</f>
        <v>8.1999999999999886</v>
      </c>
      <c r="AA117" s="32">
        <f>IF($D$4=0,0,$D$4+LOG([1]!alfa($Z117,$J$5,$L$5:$S$5,COUNT($L$5:$S$5)))+AA$43*LOG([1]!alfa($Z117,$J$6,$L$6:$S$6,COUNT($L$6:$S$6))))</f>
        <v>8.8199309928574685</v>
      </c>
      <c r="AB117" s="32">
        <f>IF($D$5=0,0,$D$5+LOG([1]!alfa($Z117,$J$5,$L$5:$S$5,COUNT($L$5:$S$5)))+AB$43*LOG([1]!alfa($Z117,$J$6,$L$6:$S$6,COUNT($L$6:$S$6))))</f>
        <v>13.459930819961752</v>
      </c>
      <c r="AC117" s="32">
        <f>IF($D$6=0,0,$D$6+LOG([1]!alfa($Z117,$J$5,$L$5:$S$5,COUNT($L$5:$S$5)))+AC$43*LOG([1]!alfa($Z117,$J$6,$L$6:$S$6,COUNT($L$6:$S$6))))</f>
        <v>0</v>
      </c>
      <c r="AD117" s="32">
        <f>IF($D$7=0,0,$D$7+LOG([1]!alfa($Z117,$J$5,$L$5:$S$5,COUNT($L$5:$S$5)))+AD$43*LOG([1]!alfa($Z117,$J$6,$L$6:$S$6,COUNT($L$6:$S$6))))</f>
        <v>0</v>
      </c>
      <c r="AE117" s="32">
        <f>IF($D$8=0,0,$D$8+LOG([1]!alfa($Z117,$J$5,$L$5:$S$5,COUNT($L$5:$S$5)))+AE$43*LOG([1]!alfa($Z117,$J$6,$L$6:$S$6,COUNT($L$6:$S$6))))</f>
        <v>0</v>
      </c>
      <c r="AF117" s="32">
        <f>IF($D$9=0,0,$D$9+LOG([1]!alfa($Z117,$J$5,$L$5:$S$5,COUNT($L$5:$S$5)))+AF$43*LOG([1]!alfa($Z117,$J$6,$L$6:$S$6,COUNT($L$6:$S$6))))</f>
        <v>0</v>
      </c>
    </row>
    <row r="118" spans="1:32" x14ac:dyDescent="0.25">
      <c r="A118" s="1">
        <f>IF(A117+E$10&gt;1,0,A117+E$10)</f>
        <v>-8.6499999999999524</v>
      </c>
      <c r="B118" s="20">
        <f t="shared" si="11"/>
        <v>2.2387211385685805E-9</v>
      </c>
      <c r="C118" s="20">
        <f>[1]!alfamlog($A118,C$50,$C$4:$C$9,COUNT($D$4:$D$9))*I$10</f>
        <v>0.40576318808421813</v>
      </c>
      <c r="D118" s="20">
        <f>[1]!alfamlog($A118,D$50,$C$4:$C$9,COUNT($D$4:$D$9))*J$10</f>
        <v>0.59417874655744451</v>
      </c>
      <c r="E118" s="20">
        <f>[1]!alfamlog($A118,E$50,$C$4:$C$9,COUNT($D$4:$D$9))*K$10</f>
        <v>5.8065358337319135E-5</v>
      </c>
      <c r="F118" s="20">
        <f>[1]!alfamlog($A118,F$50,$C$4:$C$9,COUNT($D$4:$D$9))*L$10</f>
        <v>0</v>
      </c>
      <c r="G118" s="20">
        <f>[1]!alfamlog($A118,G$50,$C$4:$C$9,COUNT($D$4:$D$9))*M$10</f>
        <v>0</v>
      </c>
      <c r="H118" s="20">
        <f>[1]!alfamlog($A118,H$50,$C$4:$C$9,COUNT($D$4:$D$9))*N$10</f>
        <v>0</v>
      </c>
      <c r="I118" s="20">
        <f>[1]!alfamlog($A118,I$50,$C$4:$C$9,COUNT($D$4:$D$9))*O$10</f>
        <v>0</v>
      </c>
      <c r="K118" s="37">
        <f>(10^L118-B118)/L$48</f>
        <v>0.59429487727411889</v>
      </c>
      <c r="L118" s="22">
        <f t="shared" si="12"/>
        <v>-2.2259978496743624</v>
      </c>
      <c r="M118" s="22">
        <f t="shared" si="13"/>
        <v>-1.9249679358101743</v>
      </c>
      <c r="N118" s="22">
        <f t="shared" si="14"/>
        <v>-1.5270279762180203</v>
      </c>
      <c r="O118" s="22">
        <f t="shared" si="15"/>
        <v>-1.2259979969140014</v>
      </c>
      <c r="P118" s="22">
        <f t="shared" si="16"/>
        <v>2.3917897481933474</v>
      </c>
      <c r="Q118" s="22">
        <f t="shared" si="17"/>
        <v>2.7244813891828858</v>
      </c>
      <c r="R118" s="22">
        <f t="shared" si="18"/>
        <v>1.7052088116429986</v>
      </c>
      <c r="S118" s="22">
        <f t="shared" si="19"/>
        <v>1.3060138707457132</v>
      </c>
      <c r="T118" s="22"/>
      <c r="U118" s="22"/>
      <c r="V118" s="22"/>
      <c r="Z118">
        <f>Z117+X$7</f>
        <v>8.2999999999999883</v>
      </c>
      <c r="AA118" s="32">
        <f>IF($D$4=0,0,$D$4+LOG([1]!alfa($Z118,$J$5,$L$5:$S$5,COUNT($L$5:$S$5)))+AA$43*LOG([1]!alfa($Z118,$J$6,$L$6:$S$6,COUNT($L$6:$S$6))))</f>
        <v>8.8199132044354922</v>
      </c>
      <c r="AB118" s="32">
        <f>IF($D$5=0,0,$D$5+LOG([1]!alfa($Z118,$J$5,$L$5:$S$5,COUNT($L$5:$S$5)))+AB$43*LOG([1]!alfa($Z118,$J$6,$L$6:$S$6,COUNT($L$6:$S$6))))</f>
        <v>13.459913067099537</v>
      </c>
      <c r="AC118" s="32">
        <f>IF($D$6=0,0,$D$6+LOG([1]!alfa($Z118,$J$5,$L$5:$S$5,COUNT($L$5:$S$5)))+AC$43*LOG([1]!alfa($Z118,$J$6,$L$6:$S$6,COUNT($L$6:$S$6))))</f>
        <v>0</v>
      </c>
      <c r="AD118" s="32">
        <f>IF($D$7=0,0,$D$7+LOG([1]!alfa($Z118,$J$5,$L$5:$S$5,COUNT($L$5:$S$5)))+AD$43*LOG([1]!alfa($Z118,$J$6,$L$6:$S$6,COUNT($L$6:$S$6))))</f>
        <v>0</v>
      </c>
      <c r="AE118" s="32">
        <f>IF($D$8=0,0,$D$8+LOG([1]!alfa($Z118,$J$5,$L$5:$S$5,COUNT($L$5:$S$5)))+AE$43*LOG([1]!alfa($Z118,$J$6,$L$6:$S$6,COUNT($L$6:$S$6))))</f>
        <v>0</v>
      </c>
      <c r="AF118" s="32">
        <f>IF($D$9=0,0,$D$9+LOG([1]!alfa($Z118,$J$5,$L$5:$S$5,COUNT($L$5:$S$5)))+AF$43*LOG([1]!alfa($Z118,$J$6,$L$6:$S$6,COUNT($L$6:$S$6))))</f>
        <v>0</v>
      </c>
    </row>
    <row r="119" spans="1:32" x14ac:dyDescent="0.25">
      <c r="A119" s="1">
        <f>IF(A118+E$10&gt;1,0,A118+E$10)</f>
        <v>-8.5999999999999517</v>
      </c>
      <c r="B119" s="20">
        <f t="shared" si="11"/>
        <v>2.5118864315098579E-9</v>
      </c>
      <c r="C119" s="20">
        <f>[1]!alfamlog($A119,C$50,$C$4:$C$9,COUNT($D$4:$D$9))*I$10</f>
        <v>0.37832839898481552</v>
      </c>
      <c r="D119" s="20">
        <f>[1]!alfamlog($A119,D$50,$C$4:$C$9,COUNT($D$4:$D$9))*J$10</f>
        <v>0.62160344355336428</v>
      </c>
      <c r="E119" s="20">
        <f>[1]!alfamlog($A119,E$50,$C$4:$C$9,COUNT($D$4:$D$9))*K$10</f>
        <v>6.815746182034159E-5</v>
      </c>
      <c r="F119" s="20">
        <f>[1]!alfamlog($A119,F$50,$C$4:$C$9,COUNT($D$4:$D$9))*L$10</f>
        <v>0</v>
      </c>
      <c r="G119" s="20">
        <f>[1]!alfamlog($A119,G$50,$C$4:$C$9,COUNT($D$4:$D$9))*M$10</f>
        <v>0</v>
      </c>
      <c r="H119" s="20">
        <f>[1]!alfamlog($A119,H$50,$C$4:$C$9,COUNT($D$4:$D$9))*N$10</f>
        <v>0</v>
      </c>
      <c r="I119" s="20">
        <f>[1]!alfamlog($A119,I$50,$C$4:$C$9,COUNT($D$4:$D$9))*O$10</f>
        <v>0</v>
      </c>
      <c r="K119" s="37">
        <f>(10^L119-B119)/L$48</f>
        <v>0.62173975847700458</v>
      </c>
      <c r="L119" s="22">
        <f t="shared" si="12"/>
        <v>-2.2063911843964896</v>
      </c>
      <c r="M119" s="22">
        <f t="shared" si="13"/>
        <v>-1.9053612764619861</v>
      </c>
      <c r="N119" s="22">
        <f t="shared" si="14"/>
        <v>-1.5074213204276437</v>
      </c>
      <c r="O119" s="22">
        <f t="shared" si="15"/>
        <v>-1.2063913423095622</v>
      </c>
      <c r="P119" s="22">
        <f t="shared" si="16"/>
        <v>2.4222095928757339</v>
      </c>
      <c r="Q119" s="22">
        <f t="shared" si="17"/>
        <v>2.61353712048242</v>
      </c>
      <c r="R119" s="22">
        <f t="shared" si="18"/>
        <v>1.6759853989432605</v>
      </c>
      <c r="S119" s="22">
        <f t="shared" si="19"/>
        <v>1.282546046280485</v>
      </c>
      <c r="T119" s="22"/>
      <c r="U119" s="22"/>
      <c r="V119" s="22"/>
      <c r="Z119">
        <f>Z118+X$7</f>
        <v>8.3999999999999879</v>
      </c>
      <c r="AA119" s="32">
        <f>IF($D$4=0,0,$D$4+LOG([1]!alfa($Z119,$J$5,$L$5:$S$5,COUNT($L$5:$S$5)))+AA$43*LOG([1]!alfa($Z119,$J$6,$L$6:$S$6,COUNT($L$6:$S$6))))</f>
        <v>8.8198907930064845</v>
      </c>
      <c r="AB119" s="32">
        <f>IF($D$5=0,0,$D$5+LOG([1]!alfa($Z119,$J$5,$L$5:$S$5,COUNT($L$5:$S$5)))+AB$43*LOG([1]!alfa($Z119,$J$6,$L$6:$S$6,COUNT($L$6:$S$6))))</f>
        <v>13.459890683916656</v>
      </c>
      <c r="AC119" s="32">
        <f>IF($D$6=0,0,$D$6+LOG([1]!alfa($Z119,$J$5,$L$5:$S$5,COUNT($L$5:$S$5)))+AC$43*LOG([1]!alfa($Z119,$J$6,$L$6:$S$6,COUNT($L$6:$S$6))))</f>
        <v>0</v>
      </c>
      <c r="AD119" s="32">
        <f>IF($D$7=0,0,$D$7+LOG([1]!alfa($Z119,$J$5,$L$5:$S$5,COUNT($L$5:$S$5)))+AD$43*LOG([1]!alfa($Z119,$J$6,$L$6:$S$6,COUNT($L$6:$S$6))))</f>
        <v>0</v>
      </c>
      <c r="AE119" s="32">
        <f>IF($D$8=0,0,$D$8+LOG([1]!alfa($Z119,$J$5,$L$5:$S$5,COUNT($L$5:$S$5)))+AE$43*LOG([1]!alfa($Z119,$J$6,$L$6:$S$6,COUNT($L$6:$S$6))))</f>
        <v>0</v>
      </c>
      <c r="AF119" s="32">
        <f>IF($D$9=0,0,$D$9+LOG([1]!alfa($Z119,$J$5,$L$5:$S$5,COUNT($L$5:$S$5)))+AF$43*LOG([1]!alfa($Z119,$J$6,$L$6:$S$6,COUNT($L$6:$S$6))))</f>
        <v>0</v>
      </c>
    </row>
    <row r="120" spans="1:32" x14ac:dyDescent="0.25">
      <c r="A120" s="1">
        <f>IF(A119+E$10&gt;1,0,A119+E$10)</f>
        <v>-8.549999999999951</v>
      </c>
      <c r="B120" s="20">
        <f t="shared" si="11"/>
        <v>2.8183829312647641E-9</v>
      </c>
      <c r="C120" s="20">
        <f>[1]!alfamlog($A120,C$50,$C$4:$C$9,COUNT($D$4:$D$9))*I$10</f>
        <v>0.35165052375621136</v>
      </c>
      <c r="D120" s="20">
        <f>[1]!alfamlog($A120,D$50,$C$4:$C$9,COUNT($D$4:$D$9))*J$10</f>
        <v>0.64826972164493146</v>
      </c>
      <c r="E120" s="20">
        <f>[1]!alfamlog($A120,E$50,$C$4:$C$9,COUNT($D$4:$D$9))*K$10</f>
        <v>7.9754598857090974E-5</v>
      </c>
      <c r="F120" s="20">
        <f>[1]!alfamlog($A120,F$50,$C$4:$C$9,COUNT($D$4:$D$9))*L$10</f>
        <v>0</v>
      </c>
      <c r="G120" s="20">
        <f>[1]!alfamlog($A120,G$50,$C$4:$C$9,COUNT($D$4:$D$9))*M$10</f>
        <v>0</v>
      </c>
      <c r="H120" s="20">
        <f>[1]!alfamlog($A120,H$50,$C$4:$C$9,COUNT($D$4:$D$9))*N$10</f>
        <v>0</v>
      </c>
      <c r="I120" s="20">
        <f>[1]!alfamlog($A120,I$50,$C$4:$C$9,COUNT($D$4:$D$9))*O$10</f>
        <v>0</v>
      </c>
      <c r="K120" s="37">
        <f>(10^L120-B120)/L$48</f>
        <v>0.64842923084264559</v>
      </c>
      <c r="L120" s="22">
        <f t="shared" si="12"/>
        <v>-2.1881372268543799</v>
      </c>
      <c r="M120" s="22">
        <f t="shared" si="13"/>
        <v>-1.8871073255729236</v>
      </c>
      <c r="N120" s="22">
        <f t="shared" si="14"/>
        <v>-1.4891673735304105</v>
      </c>
      <c r="O120" s="22">
        <f t="shared" si="15"/>
        <v>-1.1881373967429392</v>
      </c>
      <c r="P120" s="22">
        <f t="shared" si="16"/>
        <v>2.4539875890374985</v>
      </c>
      <c r="Q120" s="22">
        <f t="shared" si="17"/>
        <v>2.5274501550649462</v>
      </c>
      <c r="R120" s="22">
        <f t="shared" si="18"/>
        <v>1.6493360267578512</v>
      </c>
      <c r="S120" s="22">
        <f t="shared" si="19"/>
        <v>1.2608793833960663</v>
      </c>
      <c r="T120" s="22"/>
      <c r="U120" s="22"/>
      <c r="V120" s="22"/>
      <c r="Z120">
        <f>Z119+X$7</f>
        <v>8.4999999999999876</v>
      </c>
      <c r="AA120" s="32">
        <f>IF($D$4=0,0,$D$4+LOG([1]!alfa($Z120,$J$5,$L$5:$S$5,COUNT($L$5:$S$5)))+AA$43*LOG([1]!alfa($Z120,$J$6,$L$6:$S$6,COUNT($L$6:$S$6))))</f>
        <v>8.8198625645968782</v>
      </c>
      <c r="AB120" s="32">
        <f>IF($D$5=0,0,$D$5+LOG([1]!alfa($Z120,$J$5,$L$5:$S$5,COUNT($L$5:$S$5)))+AB$43*LOG([1]!alfa($Z120,$J$6,$L$6:$S$6,COUNT($L$6:$S$6))))</f>
        <v>13.459862477943746</v>
      </c>
      <c r="AC120" s="32">
        <f>IF($D$6=0,0,$D$6+LOG([1]!alfa($Z120,$J$5,$L$5:$S$5,COUNT($L$5:$S$5)))+AC$43*LOG([1]!alfa($Z120,$J$6,$L$6:$S$6,COUNT($L$6:$S$6))))</f>
        <v>0</v>
      </c>
      <c r="AD120" s="32">
        <f>IF($D$7=0,0,$D$7+LOG([1]!alfa($Z120,$J$5,$L$5:$S$5,COUNT($L$5:$S$5)))+AD$43*LOG([1]!alfa($Z120,$J$6,$L$6:$S$6,COUNT($L$6:$S$6))))</f>
        <v>0</v>
      </c>
      <c r="AE120" s="32">
        <f>IF($D$8=0,0,$D$8+LOG([1]!alfa($Z120,$J$5,$L$5:$S$5,COUNT($L$5:$S$5)))+AE$43*LOG([1]!alfa($Z120,$J$6,$L$6:$S$6,COUNT($L$6:$S$6))))</f>
        <v>0</v>
      </c>
      <c r="AF120" s="32">
        <f>IF($D$9=0,0,$D$9+LOG([1]!alfa($Z120,$J$5,$L$5:$S$5,COUNT($L$5:$S$5)))+AF$43*LOG([1]!alfa($Z120,$J$6,$L$6:$S$6,COUNT($L$6:$S$6))))</f>
        <v>0</v>
      </c>
    </row>
    <row r="121" spans="1:32" x14ac:dyDescent="0.25">
      <c r="A121" s="1">
        <f>IF(A120+E$10&gt;1,0,A120+E$10)</f>
        <v>-8.4999999999999503</v>
      </c>
      <c r="B121" s="20">
        <f t="shared" si="11"/>
        <v>3.1622776601687373E-9</v>
      </c>
      <c r="C121" s="20">
        <f>[1]!alfamlog($A121,C$50,$C$4:$C$9,COUNT($D$4:$D$9))*I$10</f>
        <v>0.32586739979884238</v>
      </c>
      <c r="D121" s="20">
        <f>[1]!alfamlog($A121,D$50,$C$4:$C$9,COUNT($D$4:$D$9))*J$10</f>
        <v>0.67403955684194616</v>
      </c>
      <c r="E121" s="20">
        <f>[1]!alfamlog($A121,E$50,$C$4:$C$9,COUNT($D$4:$D$9))*K$10</f>
        <v>9.3043359211399202E-5</v>
      </c>
      <c r="F121" s="20">
        <f>[1]!alfamlog($A121,F$50,$C$4:$C$9,COUNT($D$4:$D$9))*L$10</f>
        <v>0</v>
      </c>
      <c r="G121" s="20">
        <f>[1]!alfamlog($A121,G$50,$C$4:$C$9,COUNT($D$4:$D$9))*M$10</f>
        <v>0</v>
      </c>
      <c r="H121" s="20">
        <f>[1]!alfamlog($A121,H$50,$C$4:$C$9,COUNT($D$4:$D$9))*N$10</f>
        <v>0</v>
      </c>
      <c r="I121" s="20">
        <f>[1]!alfamlog($A121,I$50,$C$4:$C$9,COUNT($D$4:$D$9))*O$10</f>
        <v>0</v>
      </c>
      <c r="K121" s="37">
        <f>(10^L121-B121)/L$48</f>
        <v>0.6742256435603684</v>
      </c>
      <c r="L121" s="22">
        <f t="shared" si="12"/>
        <v>-2.1711945298101671</v>
      </c>
      <c r="M121" s="22">
        <f t="shared" si="13"/>
        <v>-1.8701646359933397</v>
      </c>
      <c r="N121" s="22">
        <f t="shared" si="14"/>
        <v>-1.4722246884296057</v>
      </c>
      <c r="O121" s="22">
        <f t="shared" si="15"/>
        <v>-1.1711947131350608</v>
      </c>
      <c r="P121" s="22">
        <f t="shared" si="16"/>
        <v>2.4870835260493838</v>
      </c>
      <c r="Q121" s="22">
        <f t="shared" si="17"/>
        <v>2.4578575327976768</v>
      </c>
      <c r="R121" s="22">
        <f t="shared" si="18"/>
        <v>1.625044903167834</v>
      </c>
      <c r="S121" s="22">
        <f t="shared" si="19"/>
        <v>1.2409173929243758</v>
      </c>
      <c r="T121" s="22"/>
      <c r="U121" s="22"/>
      <c r="V121" s="22"/>
      <c r="Z121">
        <f>Z120+X$7</f>
        <v>8.5999999999999872</v>
      </c>
      <c r="AA121" s="32">
        <f>IF($D$4=0,0,$D$4+LOG([1]!alfa($Z121,$J$5,$L$5:$S$5,COUNT($L$5:$S$5)))+AA$43*LOG([1]!alfa($Z121,$J$6,$L$6:$S$6,COUNT($L$6:$S$6))))</f>
        <v>8.8198270151753029</v>
      </c>
      <c r="AB121" s="32">
        <f>IF($D$5=0,0,$D$5+LOG([1]!alfa($Z121,$J$5,$L$5:$S$5,COUNT($L$5:$S$5)))+AB$43*LOG([1]!alfa($Z121,$J$6,$L$6:$S$6,COUNT($L$6:$S$6))))</f>
        <v>13.45982694634427</v>
      </c>
      <c r="AC121" s="32">
        <f>IF($D$6=0,0,$D$6+LOG([1]!alfa($Z121,$J$5,$L$5:$S$5,COUNT($L$5:$S$5)))+AC$43*LOG([1]!alfa($Z121,$J$6,$L$6:$S$6,COUNT($L$6:$S$6))))</f>
        <v>0</v>
      </c>
      <c r="AD121" s="32">
        <f>IF($D$7=0,0,$D$7+LOG([1]!alfa($Z121,$J$5,$L$5:$S$5,COUNT($L$5:$S$5)))+AD$43*LOG([1]!alfa($Z121,$J$6,$L$6:$S$6,COUNT($L$6:$S$6))))</f>
        <v>0</v>
      </c>
      <c r="AE121" s="32">
        <f>IF($D$8=0,0,$D$8+LOG([1]!alfa($Z121,$J$5,$L$5:$S$5,COUNT($L$5:$S$5)))+AE$43*LOG([1]!alfa($Z121,$J$6,$L$6:$S$6,COUNT($L$6:$S$6))))</f>
        <v>0</v>
      </c>
      <c r="AF121" s="32">
        <f>IF($D$9=0,0,$D$9+LOG([1]!alfa($Z121,$J$5,$L$5:$S$5,COUNT($L$5:$S$5)))+AF$43*LOG([1]!alfa($Z121,$J$6,$L$6:$S$6,COUNT($L$6:$S$6))))</f>
        <v>0</v>
      </c>
    </row>
    <row r="122" spans="1:32" x14ac:dyDescent="0.25">
      <c r="A122" s="1">
        <f>IF(A121+E$10&gt;1,0,A121+E$10)</f>
        <v>-8.4499999999999496</v>
      </c>
      <c r="B122" s="20">
        <f t="shared" si="11"/>
        <v>3.5481338923361541E-9</v>
      </c>
      <c r="C122" s="20">
        <f>[1]!alfamlog($A122,C$50,$C$4:$C$9,COUNT($D$4:$D$9))*I$10</f>
        <v>0.30109639337545169</v>
      </c>
      <c r="D122" s="20">
        <f>[1]!alfamlog($A122,D$50,$C$4:$C$9,COUNT($D$4:$D$9))*J$10</f>
        <v>0.69879537603606867</v>
      </c>
      <c r="E122" s="20">
        <f>[1]!alfamlog($A122,E$50,$C$4:$C$9,COUNT($D$4:$D$9))*K$10</f>
        <v>1.0823058847950975E-4</v>
      </c>
      <c r="F122" s="20">
        <f>[1]!alfamlog($A122,F$50,$C$4:$C$9,COUNT($D$4:$D$9))*L$10</f>
        <v>0</v>
      </c>
      <c r="G122" s="20">
        <f>[1]!alfamlog($A122,G$50,$C$4:$C$9,COUNT($D$4:$D$9))*M$10</f>
        <v>0</v>
      </c>
      <c r="H122" s="20">
        <f>[1]!alfamlog($A122,H$50,$C$4:$C$9,COUNT($D$4:$D$9))*N$10</f>
        <v>0</v>
      </c>
      <c r="I122" s="20">
        <f>[1]!alfamlog($A122,I$50,$C$4:$C$9,COUNT($D$4:$D$9))*O$10</f>
        <v>0</v>
      </c>
      <c r="K122" s="37">
        <f>(10^L122-B122)/L$48</f>
        <v>0.69901183721302684</v>
      </c>
      <c r="L122" s="22">
        <f t="shared" si="12"/>
        <v>-2.1555152493135186</v>
      </c>
      <c r="M122" s="22">
        <f t="shared" si="13"/>
        <v>-1.8544853638718755</v>
      </c>
      <c r="N122" s="22">
        <f t="shared" si="14"/>
        <v>-1.4565454213332543</v>
      </c>
      <c r="O122" s="22">
        <f t="shared" si="15"/>
        <v>-1.1555154477137475</v>
      </c>
      <c r="P122" s="22">
        <f t="shared" si="16"/>
        <v>2.5214510958913205</v>
      </c>
      <c r="Q122" s="22">
        <f t="shared" si="17"/>
        <v>2.4000907081999845</v>
      </c>
      <c r="R122" s="22">
        <f t="shared" si="18"/>
        <v>1.6029190861261806</v>
      </c>
      <c r="S122" s="22">
        <f t="shared" si="19"/>
        <v>1.2225645696064336</v>
      </c>
      <c r="T122" s="22"/>
      <c r="U122" s="22"/>
      <c r="V122" s="22"/>
      <c r="Z122">
        <f>Z121+X$7</f>
        <v>8.6999999999999869</v>
      </c>
      <c r="AA122" s="32">
        <f>IF($D$4=0,0,$D$4+LOG([1]!alfa($Z122,$J$5,$L$5:$S$5,COUNT($L$5:$S$5)))+AA$43*LOG([1]!alfa($Z122,$J$6,$L$6:$S$6,COUNT($L$6:$S$6))))</f>
        <v>8.8197822503925813</v>
      </c>
      <c r="AB122" s="32">
        <f>IF($D$5=0,0,$D$5+LOG([1]!alfa($Z122,$J$5,$L$5:$S$5,COUNT($L$5:$S$5)))+AB$43*LOG([1]!alfa($Z122,$J$6,$L$6:$S$6,COUNT($L$6:$S$6))))</f>
        <v>13.459782195718148</v>
      </c>
      <c r="AC122" s="32">
        <f>IF($D$6=0,0,$D$6+LOG([1]!alfa($Z122,$J$5,$L$5:$S$5,COUNT($L$5:$S$5)))+AC$43*LOG([1]!alfa($Z122,$J$6,$L$6:$S$6,COUNT($L$6:$S$6))))</f>
        <v>0</v>
      </c>
      <c r="AD122" s="32">
        <f>IF($D$7=0,0,$D$7+LOG([1]!alfa($Z122,$J$5,$L$5:$S$5,COUNT($L$5:$S$5)))+AD$43*LOG([1]!alfa($Z122,$J$6,$L$6:$S$6,COUNT($L$6:$S$6))))</f>
        <v>0</v>
      </c>
      <c r="AE122" s="32">
        <f>IF($D$8=0,0,$D$8+LOG([1]!alfa($Z122,$J$5,$L$5:$S$5,COUNT($L$5:$S$5)))+AE$43*LOG([1]!alfa($Z122,$J$6,$L$6:$S$6,COUNT($L$6:$S$6))))</f>
        <v>0</v>
      </c>
      <c r="AF122" s="32">
        <f>IF($D$9=0,0,$D$9+LOG([1]!alfa($Z122,$J$5,$L$5:$S$5,COUNT($L$5:$S$5)))+AF$43*LOG([1]!alfa($Z122,$J$6,$L$6:$S$6,COUNT($L$6:$S$6))))</f>
        <v>0</v>
      </c>
    </row>
    <row r="123" spans="1:32" x14ac:dyDescent="0.25">
      <c r="A123" s="1">
        <f>IF(A122+E$10&gt;1,0,A122+E$10)</f>
        <v>-8.3999999999999488</v>
      </c>
      <c r="B123" s="20">
        <f t="shared" si="11"/>
        <v>3.981071705535433E-9</v>
      </c>
      <c r="C123" s="20">
        <f>[1]!alfamlog($A123,C$50,$C$4:$C$9,COUNT($D$4:$D$9))*I$10</f>
        <v>0.27743303268494429</v>
      </c>
      <c r="D123" s="20">
        <f>[1]!alfamlog($A123,D$50,$C$4:$C$9,COUNT($D$4:$D$9))*J$10</f>
        <v>0.72244142138576717</v>
      </c>
      <c r="E123" s="20">
        <f>[1]!alfamlog($A123,E$50,$C$4:$C$9,COUNT($D$4:$D$9))*K$10</f>
        <v>1.2554592928857986E-4</v>
      </c>
      <c r="F123" s="20">
        <f>[1]!alfamlog($A123,F$50,$C$4:$C$9,COUNT($D$4:$D$9))*L$10</f>
        <v>0</v>
      </c>
      <c r="G123" s="20">
        <f>[1]!alfamlog($A123,G$50,$C$4:$C$9,COUNT($D$4:$D$9))*M$10</f>
        <v>0</v>
      </c>
      <c r="H123" s="20">
        <f>[1]!alfamlog($A123,H$50,$C$4:$C$9,COUNT($D$4:$D$9))*N$10</f>
        <v>0</v>
      </c>
      <c r="I123" s="20">
        <f>[1]!alfamlog($A123,I$50,$C$4:$C$9,COUNT($D$4:$D$9))*O$10</f>
        <v>0</v>
      </c>
      <c r="K123" s="37">
        <f>(10^L123-B123)/L$48</f>
        <v>0.72269251324434403</v>
      </c>
      <c r="L123" s="22">
        <f t="shared" si="12"/>
        <v>-2.1410462051076751</v>
      </c>
      <c r="M123" s="22">
        <f t="shared" si="13"/>
        <v>-1.8400163290628075</v>
      </c>
      <c r="N123" s="22">
        <f t="shared" si="14"/>
        <v>-1.4420763921622539</v>
      </c>
      <c r="O123" s="22">
        <f t="shared" si="15"/>
        <v>-1.1410464204221034</v>
      </c>
      <c r="P123" s="22">
        <f t="shared" si="16"/>
        <v>2.5570390286494256</v>
      </c>
      <c r="Q123" s="22">
        <f t="shared" si="17"/>
        <v>2.3512639995183364</v>
      </c>
      <c r="R123" s="22">
        <f t="shared" si="18"/>
        <v>1.5827836499574923</v>
      </c>
      <c r="S123" s="22">
        <f t="shared" si="19"/>
        <v>1.2057263280901191</v>
      </c>
      <c r="T123" s="22"/>
      <c r="U123" s="22"/>
      <c r="V123" s="22"/>
      <c r="Z123">
        <f>Z122+X$7</f>
        <v>8.7999999999999865</v>
      </c>
      <c r="AA123" s="32">
        <f>IF($D$4=0,0,$D$4+LOG([1]!alfa($Z123,$J$5,$L$5:$S$5,COUNT($L$5:$S$5)))+AA$43*LOG([1]!alfa($Z123,$J$6,$L$6:$S$6,COUNT($L$6:$S$6))))</f>
        <v>8.8197258844397037</v>
      </c>
      <c r="AB123" s="32">
        <f>IF($D$5=0,0,$D$5+LOG([1]!alfa($Z123,$J$5,$L$5:$S$5,COUNT($L$5:$S$5)))+AB$43*LOG([1]!alfa($Z123,$J$6,$L$6:$S$6,COUNT($L$6:$S$6))))</f>
        <v>13.459725841010258</v>
      </c>
      <c r="AC123" s="32">
        <f>IF($D$6=0,0,$D$6+LOG([1]!alfa($Z123,$J$5,$L$5:$S$5,COUNT($L$5:$S$5)))+AC$43*LOG([1]!alfa($Z123,$J$6,$L$6:$S$6,COUNT($L$6:$S$6))))</f>
        <v>0</v>
      </c>
      <c r="AD123" s="32">
        <f>IF($D$7=0,0,$D$7+LOG([1]!alfa($Z123,$J$5,$L$5:$S$5,COUNT($L$5:$S$5)))+AD$43*LOG([1]!alfa($Z123,$J$6,$L$6:$S$6,COUNT($L$6:$S$6))))</f>
        <v>0</v>
      </c>
      <c r="AE123" s="32">
        <f>IF($D$8=0,0,$D$8+LOG([1]!alfa($Z123,$J$5,$L$5:$S$5,COUNT($L$5:$S$5)))+AE$43*LOG([1]!alfa($Z123,$J$6,$L$6:$S$6,COUNT($L$6:$S$6))))</f>
        <v>0</v>
      </c>
      <c r="AF123" s="32">
        <f>IF($D$9=0,0,$D$9+LOG([1]!alfa($Z123,$J$5,$L$5:$S$5,COUNT($L$5:$S$5)))+AF$43*LOG([1]!alfa($Z123,$J$6,$L$6:$S$6,COUNT($L$6:$S$6))))</f>
        <v>0</v>
      </c>
    </row>
    <row r="124" spans="1:32" x14ac:dyDescent="0.25">
      <c r="A124" s="1">
        <f>IF(A123+E$10&gt;1,0,A123+E$10)</f>
        <v>-8.3499999999999481</v>
      </c>
      <c r="B124" s="20">
        <f t="shared" si="11"/>
        <v>4.466835921510162E-9</v>
      </c>
      <c r="C124" s="20">
        <f>[1]!alfamlog($A124,C$50,$C$4:$C$9,COUNT($D$4:$D$9))*I$10</f>
        <v>0.25495055161500141</v>
      </c>
      <c r="D124" s="20">
        <f>[1]!alfamlog($A124,D$50,$C$4:$C$9,COUNT($D$4:$D$9))*J$10</f>
        <v>0.74490420364203414</v>
      </c>
      <c r="E124" s="20">
        <f>[1]!alfamlog($A124,E$50,$C$4:$C$9,COUNT($D$4:$D$9))*K$10</f>
        <v>1.4524474296443376E-4</v>
      </c>
      <c r="F124" s="20">
        <f>[1]!alfamlog($A124,F$50,$C$4:$C$9,COUNT($D$4:$D$9))*L$10</f>
        <v>0</v>
      </c>
      <c r="G124" s="20">
        <f>[1]!alfamlog($A124,G$50,$C$4:$C$9,COUNT($D$4:$D$9))*M$10</f>
        <v>0</v>
      </c>
      <c r="H124" s="20">
        <f>[1]!alfamlog($A124,H$50,$C$4:$C$9,COUNT($D$4:$D$9))*N$10</f>
        <v>0</v>
      </c>
      <c r="I124" s="20">
        <f>[1]!alfamlog($A124,I$50,$C$4:$C$9,COUNT($D$4:$D$9))*O$10</f>
        <v>0</v>
      </c>
      <c r="K124" s="37">
        <f>(10^L124-B124)/L$48</f>
        <v>0.74519469312796249</v>
      </c>
      <c r="L124" s="22">
        <f t="shared" si="12"/>
        <v>-2.1277299862501722</v>
      </c>
      <c r="M124" s="22">
        <f t="shared" si="13"/>
        <v>-1.826700120748237</v>
      </c>
      <c r="N124" s="22">
        <f t="shared" si="14"/>
        <v>-1.4287601901734457</v>
      </c>
      <c r="O124" s="22">
        <f t="shared" si="15"/>
        <v>-1.1277302205418831</v>
      </c>
      <c r="P124" s="22">
        <f t="shared" si="16"/>
        <v>2.593792292455634</v>
      </c>
      <c r="Q124" s="22">
        <f t="shared" si="17"/>
        <v>2.309458542453827</v>
      </c>
      <c r="R124" s="22">
        <f t="shared" si="18"/>
        <v>1.5644783046965776</v>
      </c>
      <c r="S124" s="22">
        <f t="shared" si="19"/>
        <v>1.1903091833713271</v>
      </c>
      <c r="T124" s="22"/>
      <c r="U124" s="22"/>
      <c r="V124" s="22"/>
      <c r="Z124">
        <f>Z123+X$7</f>
        <v>8.8999999999999861</v>
      </c>
      <c r="AA124" s="32">
        <f>IF($D$4=0,0,$D$4+LOG([1]!alfa($Z124,$J$5,$L$5:$S$5,COUNT($L$5:$S$5)))+AA$43*LOG([1]!alfa($Z124,$J$6,$L$6:$S$6,COUNT($L$6:$S$6))))</f>
        <v>8.8196549125817025</v>
      </c>
      <c r="AB124" s="32">
        <f>IF($D$5=0,0,$D$5+LOG([1]!alfa($Z124,$J$5,$L$5:$S$5,COUNT($L$5:$S$5)))+AB$43*LOG([1]!alfa($Z124,$J$6,$L$6:$S$6,COUNT($L$6:$S$6))))</f>
        <v>13.459654878084468</v>
      </c>
      <c r="AC124" s="32">
        <f>IF($D$6=0,0,$D$6+LOG([1]!alfa($Z124,$J$5,$L$5:$S$5,COUNT($L$5:$S$5)))+AC$43*LOG([1]!alfa($Z124,$J$6,$L$6:$S$6,COUNT($L$6:$S$6))))</f>
        <v>0</v>
      </c>
      <c r="AD124" s="32">
        <f>IF($D$7=0,0,$D$7+LOG([1]!alfa($Z124,$J$5,$L$5:$S$5,COUNT($L$5:$S$5)))+AD$43*LOG([1]!alfa($Z124,$J$6,$L$6:$S$6,COUNT($L$6:$S$6))))</f>
        <v>0</v>
      </c>
      <c r="AE124" s="32">
        <f>IF($D$8=0,0,$D$8+LOG([1]!alfa($Z124,$J$5,$L$5:$S$5,COUNT($L$5:$S$5)))+AE$43*LOG([1]!alfa($Z124,$J$6,$L$6:$S$6,COUNT($L$6:$S$6))))</f>
        <v>0</v>
      </c>
      <c r="AF124" s="32">
        <f>IF($D$9=0,0,$D$9+LOG([1]!alfa($Z124,$J$5,$L$5:$S$5,COUNT($L$5:$S$5)))+AF$43*LOG([1]!alfa($Z124,$J$6,$L$6:$S$6,COUNT($L$6:$S$6))))</f>
        <v>0</v>
      </c>
    </row>
    <row r="125" spans="1:32" x14ac:dyDescent="0.25">
      <c r="A125" s="1">
        <f>IF(A124+E$10&gt;1,0,A124+E$10)</f>
        <v>-8.2999999999999474</v>
      </c>
      <c r="B125" s="20">
        <f t="shared" si="11"/>
        <v>5.0118723362733161E-9</v>
      </c>
      <c r="C125" s="20">
        <f>[1]!alfamlog($A125,C$50,$C$4:$C$9,COUNT($D$4:$D$9))*I$10</f>
        <v>0.23370026437719776</v>
      </c>
      <c r="D125" s="20">
        <f>[1]!alfamlog($A125,D$50,$C$4:$C$9,COUNT($D$4:$D$9))*J$10</f>
        <v>0.7661321241778446</v>
      </c>
      <c r="E125" s="20">
        <f>[1]!alfamlog($A125,E$50,$C$4:$C$9,COUNT($D$4:$D$9))*K$10</f>
        <v>1.6761144495758778E-4</v>
      </c>
      <c r="F125" s="20">
        <f>[1]!alfamlog($A125,F$50,$C$4:$C$9,COUNT($D$4:$D$9))*L$10</f>
        <v>0</v>
      </c>
      <c r="G125" s="20">
        <f>[1]!alfamlog($A125,G$50,$C$4:$C$9,COUNT($D$4:$D$9))*M$10</f>
        <v>0</v>
      </c>
      <c r="H125" s="20">
        <f>[1]!alfamlog($A125,H$50,$C$4:$C$9,COUNT($D$4:$D$9))*N$10</f>
        <v>0</v>
      </c>
      <c r="I125" s="20">
        <f>[1]!alfamlog($A125,I$50,$C$4:$C$9,COUNT($D$4:$D$9))*O$10</f>
        <v>0</v>
      </c>
      <c r="K125" s="37">
        <f>(10^L125-B125)/L$48</f>
        <v>0.76646734706775921</v>
      </c>
      <c r="L125" s="22">
        <f t="shared" si="12"/>
        <v>-2.115506058185082</v>
      </c>
      <c r="M125" s="22">
        <f t="shared" si="13"/>
        <v>-1.8144762045119787</v>
      </c>
      <c r="N125" s="22">
        <f t="shared" si="14"/>
        <v>-1.4165362810344901</v>
      </c>
      <c r="O125" s="22">
        <f t="shared" si="15"/>
        <v>-1.1155063137686958</v>
      </c>
      <c r="P125" s="22">
        <f t="shared" si="16"/>
        <v>2.6316533191056228</v>
      </c>
      <c r="Q125" s="22">
        <f t="shared" si="17"/>
        <v>2.2733255977742322</v>
      </c>
      <c r="R125" s="22">
        <f t="shared" si="18"/>
        <v>1.5478550379728169</v>
      </c>
      <c r="S125" s="22">
        <f t="shared" si="19"/>
        <v>1.1762210909137767</v>
      </c>
      <c r="T125" s="22"/>
      <c r="U125" s="22"/>
      <c r="V125" s="22"/>
      <c r="Z125">
        <f>Z124+X$7</f>
        <v>8.9999999999999858</v>
      </c>
      <c r="AA125" s="32">
        <f>IF($D$4=0,0,$D$4+LOG([1]!alfa($Z125,$J$5,$L$5:$S$5,COUNT($L$5:$S$5)))+AA$43*LOG([1]!alfa($Z125,$J$6,$L$6:$S$6,COUNT($L$6:$S$6))))</f>
        <v>8.8195655504909478</v>
      </c>
      <c r="AB125" s="32">
        <f>IF($D$5=0,0,$D$5+LOG([1]!alfa($Z125,$J$5,$L$5:$S$5,COUNT($L$5:$S$5)))+AB$43*LOG([1]!alfa($Z125,$J$6,$L$6:$S$6,COUNT($L$6:$S$6))))</f>
        <v>13.45956552308882</v>
      </c>
      <c r="AC125" s="32">
        <f>IF($D$6=0,0,$D$6+LOG([1]!alfa($Z125,$J$5,$L$5:$S$5,COUNT($L$5:$S$5)))+AC$43*LOG([1]!alfa($Z125,$J$6,$L$6:$S$6,COUNT($L$6:$S$6))))</f>
        <v>0</v>
      </c>
      <c r="AD125" s="32">
        <f>IF($D$7=0,0,$D$7+LOG([1]!alfa($Z125,$J$5,$L$5:$S$5,COUNT($L$5:$S$5)))+AD$43*LOG([1]!alfa($Z125,$J$6,$L$6:$S$6,COUNT($L$6:$S$6))))</f>
        <v>0</v>
      </c>
      <c r="AE125" s="32">
        <f>IF($D$8=0,0,$D$8+LOG([1]!alfa($Z125,$J$5,$L$5:$S$5,COUNT($L$5:$S$5)))+AE$43*LOG([1]!alfa($Z125,$J$6,$L$6:$S$6,COUNT($L$6:$S$6))))</f>
        <v>0</v>
      </c>
      <c r="AF125" s="32">
        <f>IF($D$9=0,0,$D$9+LOG([1]!alfa($Z125,$J$5,$L$5:$S$5,COUNT($L$5:$S$5)))+AF$43*LOG([1]!alfa($Z125,$J$6,$L$6:$S$6,COUNT($L$6:$S$6))))</f>
        <v>0</v>
      </c>
    </row>
    <row r="126" spans="1:32" x14ac:dyDescent="0.25">
      <c r="A126" s="1">
        <f>IF(A125+E$10&gt;1,0,A125+E$10)</f>
        <v>-8.2499999999999467</v>
      </c>
      <c r="B126" s="20">
        <f t="shared" si="11"/>
        <v>5.6234132519041734E-9</v>
      </c>
      <c r="C126" s="20">
        <f>[1]!alfamlog($A126,C$50,$C$4:$C$9,COUNT($D$4:$D$9))*I$10</f>
        <v>0.21371264862390446</v>
      </c>
      <c r="D126" s="20">
        <f>[1]!alfamlog($A126,D$50,$C$4:$C$9,COUNT($D$4:$D$9))*J$10</f>
        <v>0.78609438808701215</v>
      </c>
      <c r="E126" s="20">
        <f>[1]!alfamlog($A126,E$50,$C$4:$C$9,COUNT($D$4:$D$9))*K$10</f>
        <v>1.9296328908322339E-4</v>
      </c>
      <c r="F126" s="20">
        <f>[1]!alfamlog($A126,F$50,$C$4:$C$9,COUNT($D$4:$D$9))*L$10</f>
        <v>0</v>
      </c>
      <c r="G126" s="20">
        <f>[1]!alfamlog($A126,G$50,$C$4:$C$9,COUNT($D$4:$D$9))*M$10</f>
        <v>0</v>
      </c>
      <c r="H126" s="20">
        <f>[1]!alfamlog($A126,H$50,$C$4:$C$9,COUNT($D$4:$D$9))*N$10</f>
        <v>0</v>
      </c>
      <c r="I126" s="20">
        <f>[1]!alfamlog($A126,I$50,$C$4:$C$9,COUNT($D$4:$D$9))*O$10</f>
        <v>0</v>
      </c>
      <c r="K126" s="37">
        <f>(10^L126-B126)/L$48</f>
        <v>0.78648031466517832</v>
      </c>
      <c r="L126" s="22">
        <f t="shared" si="12"/>
        <v>-2.1043118326230448</v>
      </c>
      <c r="M126" s="22">
        <f t="shared" si="13"/>
        <v>-1.8032819922214389</v>
      </c>
      <c r="N126" s="22">
        <f t="shared" si="14"/>
        <v>-1.4053420767068532</v>
      </c>
      <c r="O126" s="22">
        <f t="shared" si="15"/>
        <v>-1.1043121120953603</v>
      </c>
      <c r="P126" s="22">
        <f t="shared" si="16"/>
        <v>2.6705632230340899</v>
      </c>
      <c r="Q126" s="22">
        <f t="shared" si="17"/>
        <v>2.2418747930651075</v>
      </c>
      <c r="R126" s="22">
        <f t="shared" si="18"/>
        <v>1.5327764728693516</v>
      </c>
      <c r="S126" s="22">
        <f t="shared" si="19"/>
        <v>1.1633718763907968</v>
      </c>
      <c r="T126" s="22"/>
      <c r="U126" s="22"/>
      <c r="V126" s="22"/>
      <c r="Z126">
        <f>Z125+X$7</f>
        <v>9.0999999999999854</v>
      </c>
      <c r="AA126" s="32">
        <f>IF($D$4=0,0,$D$4+LOG([1]!alfa($Z126,$J$5,$L$5:$S$5,COUNT($L$5:$S$5)))+AA$43*LOG([1]!alfa($Z126,$J$6,$L$6:$S$6,COUNT($L$6:$S$6))))</f>
        <v>8.8194530316842865</v>
      </c>
      <c r="AB126" s="32">
        <f>IF($D$5=0,0,$D$5+LOG([1]!alfa($Z126,$J$5,$L$5:$S$5,COUNT($L$5:$S$5)))+AB$43*LOG([1]!alfa($Z126,$J$6,$L$6:$S$6,COUNT($L$6:$S$6))))</f>
        <v>13.459453009918002</v>
      </c>
      <c r="AC126" s="32">
        <f>IF($D$6=0,0,$D$6+LOG([1]!alfa($Z126,$J$5,$L$5:$S$5,COUNT($L$5:$S$5)))+AC$43*LOG([1]!alfa($Z126,$J$6,$L$6:$S$6,COUNT($L$6:$S$6))))</f>
        <v>0</v>
      </c>
      <c r="AD126" s="32">
        <f>IF($D$7=0,0,$D$7+LOG([1]!alfa($Z126,$J$5,$L$5:$S$5,COUNT($L$5:$S$5)))+AD$43*LOG([1]!alfa($Z126,$J$6,$L$6:$S$6,COUNT($L$6:$S$6))))</f>
        <v>0</v>
      </c>
      <c r="AE126" s="32">
        <f>IF($D$8=0,0,$D$8+LOG([1]!alfa($Z126,$J$5,$L$5:$S$5,COUNT($L$5:$S$5)))+AE$43*LOG([1]!alfa($Z126,$J$6,$L$6:$S$6,COUNT($L$6:$S$6))))</f>
        <v>0</v>
      </c>
      <c r="AF126" s="32">
        <f>IF($D$9=0,0,$D$9+LOG([1]!alfa($Z126,$J$5,$L$5:$S$5,COUNT($L$5:$S$5)))+AF$43*LOG([1]!alfa($Z126,$J$6,$L$6:$S$6,COUNT($L$6:$S$6))))</f>
        <v>0</v>
      </c>
    </row>
    <row r="127" spans="1:32" x14ac:dyDescent="0.25">
      <c r="A127" s="1">
        <f>IF(A126+E$10&gt;1,0,A126+E$10)</f>
        <v>-8.199999999999946</v>
      </c>
      <c r="B127" s="20">
        <f t="shared" si="11"/>
        <v>6.3095734448026956E-9</v>
      </c>
      <c r="C127" s="20">
        <f>[1]!alfamlog($A127,C$50,$C$4:$C$9,COUNT($D$4:$D$9))*I$10</f>
        <v>0.19499898856212178</v>
      </c>
      <c r="D127" s="20">
        <f>[1]!alfamlog($A127,D$50,$C$4:$C$9,COUNT($D$4:$D$9))*J$10</f>
        <v>0.80477935679884183</v>
      </c>
      <c r="E127" s="20">
        <f>[1]!alfamlog($A127,E$50,$C$4:$C$9,COUNT($D$4:$D$9))*K$10</f>
        <v>2.2165463903642114E-4</v>
      </c>
      <c r="F127" s="20">
        <f>[1]!alfamlog($A127,F$50,$C$4:$C$9,COUNT($D$4:$D$9))*L$10</f>
        <v>0</v>
      </c>
      <c r="G127" s="20">
        <f>[1]!alfamlog($A127,G$50,$C$4:$C$9,COUNT($D$4:$D$9))*M$10</f>
        <v>0</v>
      </c>
      <c r="H127" s="20">
        <f>[1]!alfamlog($A127,H$50,$C$4:$C$9,COUNT($D$4:$D$9))*N$10</f>
        <v>0</v>
      </c>
      <c r="I127" s="20">
        <f>[1]!alfamlog($A127,I$50,$C$4:$C$9,COUNT($D$4:$D$9))*O$10</f>
        <v>0</v>
      </c>
      <c r="K127" s="37">
        <f>(10^L127-B127)/L$48</f>
        <v>0.80522266607691395</v>
      </c>
      <c r="L127" s="22">
        <f t="shared" si="12"/>
        <v>-2.0940836684243962</v>
      </c>
      <c r="M127" s="22">
        <f t="shared" si="13"/>
        <v>-1.7930538429128109</v>
      </c>
      <c r="N127" s="22">
        <f t="shared" si="14"/>
        <v>-1.3951139363322429</v>
      </c>
      <c r="O127" s="22">
        <f t="shared" si="15"/>
        <v>-1.094083974698757</v>
      </c>
      <c r="P127" s="22">
        <f t="shared" si="16"/>
        <v>2.7104629898521009</v>
      </c>
      <c r="Q127" s="22">
        <f t="shared" si="17"/>
        <v>2.2143527739161506</v>
      </c>
      <c r="R127" s="22">
        <f t="shared" si="18"/>
        <v>1.5191147207774716</v>
      </c>
      <c r="S127" s="22">
        <f t="shared" si="19"/>
        <v>1.1516736989320102</v>
      </c>
      <c r="T127" s="22"/>
      <c r="U127" s="22"/>
      <c r="V127" s="22"/>
      <c r="Z127">
        <f>Z126+X$7</f>
        <v>9.1999999999999851</v>
      </c>
      <c r="AA127" s="32">
        <f>IF($D$4=0,0,$D$4+LOG([1]!alfa($Z127,$J$5,$L$5:$S$5,COUNT($L$5:$S$5)))+AA$43*LOG([1]!alfa($Z127,$J$6,$L$6:$S$6,COUNT($L$6:$S$6))))</f>
        <v>8.8193113520567419</v>
      </c>
      <c r="AB127" s="32">
        <f>IF($D$5=0,0,$D$5+LOG([1]!alfa($Z127,$J$5,$L$5:$S$5,COUNT($L$5:$S$5)))+AB$43*LOG([1]!alfa($Z127,$J$6,$L$6:$S$6,COUNT($L$6:$S$6))))</f>
        <v>13.459311334767168</v>
      </c>
      <c r="AC127" s="32">
        <f>IF($D$6=0,0,$D$6+LOG([1]!alfa($Z127,$J$5,$L$5:$S$5,COUNT($L$5:$S$5)))+AC$43*LOG([1]!alfa($Z127,$J$6,$L$6:$S$6,COUNT($L$6:$S$6))))</f>
        <v>0</v>
      </c>
      <c r="AD127" s="32">
        <f>IF($D$7=0,0,$D$7+LOG([1]!alfa($Z127,$J$5,$L$5:$S$5,COUNT($L$5:$S$5)))+AD$43*LOG([1]!alfa($Z127,$J$6,$L$6:$S$6,COUNT($L$6:$S$6))))</f>
        <v>0</v>
      </c>
      <c r="AE127" s="32">
        <f>IF($D$8=0,0,$D$8+LOG([1]!alfa($Z127,$J$5,$L$5:$S$5,COUNT($L$5:$S$5)))+AE$43*LOG([1]!alfa($Z127,$J$6,$L$6:$S$6,COUNT($L$6:$S$6))))</f>
        <v>0</v>
      </c>
      <c r="AF127" s="32">
        <f>IF($D$9=0,0,$D$9+LOG([1]!alfa($Z127,$J$5,$L$5:$S$5,COUNT($L$5:$S$5)))+AF$43*LOG([1]!alfa($Z127,$J$6,$L$6:$S$6,COUNT($L$6:$S$6))))</f>
        <v>0</v>
      </c>
    </row>
    <row r="128" spans="1:32" x14ac:dyDescent="0.25">
      <c r="A128" s="1">
        <f>IF(A127+E$10&gt;1,0,A127+E$10)</f>
        <v>-8.1499999999999453</v>
      </c>
      <c r="B128" s="20">
        <f t="shared" si="11"/>
        <v>7.079457843842257E-9</v>
      </c>
      <c r="C128" s="20">
        <f>[1]!alfamlog($A128,C$50,$C$4:$C$9,COUNT($D$4:$D$9))*I$10</f>
        <v>0.17755341958254639</v>
      </c>
      <c r="D128" s="20">
        <f>[1]!alfamlog($A128,D$50,$C$4:$C$9,COUNT($D$4:$D$9))*J$10</f>
        <v>0.82219249864673527</v>
      </c>
      <c r="E128" s="20">
        <f>[1]!alfamlog($A128,E$50,$C$4:$C$9,COUNT($D$4:$D$9))*K$10</f>
        <v>2.5408177071837873E-4</v>
      </c>
      <c r="F128" s="20">
        <f>[1]!alfamlog($A128,F$50,$C$4:$C$9,COUNT($D$4:$D$9))*L$10</f>
        <v>0</v>
      </c>
      <c r="G128" s="20">
        <f>[1]!alfamlog($A128,G$50,$C$4:$C$9,COUNT($D$4:$D$9))*M$10</f>
        <v>0</v>
      </c>
      <c r="H128" s="20">
        <f>[1]!alfamlog($A128,H$50,$C$4:$C$9,COUNT($D$4:$D$9))*N$10</f>
        <v>0</v>
      </c>
      <c r="I128" s="20">
        <f>[1]!alfamlog($A128,I$50,$C$4:$C$9,COUNT($D$4:$D$9))*O$10</f>
        <v>0</v>
      </c>
      <c r="K128" s="37">
        <f>(10^L128-B128)/L$48</f>
        <v>0.82270066218817162</v>
      </c>
      <c r="L128" s="22">
        <f t="shared" si="12"/>
        <v>-2.0847577794154279</v>
      </c>
      <c r="M128" s="22">
        <f t="shared" si="13"/>
        <v>-1.7837279706096587</v>
      </c>
      <c r="N128" s="22">
        <f t="shared" si="14"/>
        <v>-1.3857880740525865</v>
      </c>
      <c r="O128" s="22">
        <f t="shared" si="15"/>
        <v>-1.084758115760267</v>
      </c>
      <c r="P128" s="22">
        <f t="shared" si="16"/>
        <v>2.7512946205407394</v>
      </c>
      <c r="Q128" s="22">
        <f t="shared" si="17"/>
        <v>2.1901696713695231</v>
      </c>
      <c r="R128" s="22">
        <f t="shared" si="18"/>
        <v>1.5067505693582977</v>
      </c>
      <c r="S128" s="22">
        <f t="shared" si="19"/>
        <v>1.1410415048084888</v>
      </c>
      <c r="T128" s="22"/>
      <c r="U128" s="22"/>
      <c r="V128" s="22"/>
      <c r="Z128">
        <f>Z127+X$7</f>
        <v>9.2999999999999847</v>
      </c>
      <c r="AA128" s="32">
        <f>IF($D$4=0,0,$D$4+LOG([1]!alfa($Z128,$J$5,$L$5:$S$5,COUNT($L$5:$S$5)))+AA$43*LOG([1]!alfa($Z128,$J$6,$L$6:$S$6,COUNT($L$6:$S$6))))</f>
        <v>8.8191329475607905</v>
      </c>
      <c r="AB128" s="32">
        <f>IF($D$5=0,0,$D$5+LOG([1]!alfa($Z128,$J$5,$L$5:$S$5,COUNT($L$5:$S$5)))+AB$43*LOG([1]!alfa($Z128,$J$6,$L$6:$S$6,COUNT($L$6:$S$6))))</f>
        <v>13.459132933827194</v>
      </c>
      <c r="AC128" s="32">
        <f>IF($D$6=0,0,$D$6+LOG([1]!alfa($Z128,$J$5,$L$5:$S$5,COUNT($L$5:$S$5)))+AC$43*LOG([1]!alfa($Z128,$J$6,$L$6:$S$6,COUNT($L$6:$S$6))))</f>
        <v>0</v>
      </c>
      <c r="AD128" s="32">
        <f>IF($D$7=0,0,$D$7+LOG([1]!alfa($Z128,$J$5,$L$5:$S$5,COUNT($L$5:$S$5)))+AD$43*LOG([1]!alfa($Z128,$J$6,$L$6:$S$6,COUNT($L$6:$S$6))))</f>
        <v>0</v>
      </c>
      <c r="AE128" s="32">
        <f>IF($D$8=0,0,$D$8+LOG([1]!alfa($Z128,$J$5,$L$5:$S$5,COUNT($L$5:$S$5)))+AE$43*LOG([1]!alfa($Z128,$J$6,$L$6:$S$6,COUNT($L$6:$S$6))))</f>
        <v>0</v>
      </c>
      <c r="AF128" s="32">
        <f>IF($D$9=0,0,$D$9+LOG([1]!alfa($Z128,$J$5,$L$5:$S$5,COUNT($L$5:$S$5)))+AF$43*LOG([1]!alfa($Z128,$J$6,$L$6:$S$6,COUNT($L$6:$S$6))))</f>
        <v>0</v>
      </c>
    </row>
    <row r="129" spans="1:32" x14ac:dyDescent="0.25">
      <c r="A129" s="1">
        <f>IF(A128+E$10&gt;1,0,A128+E$10)</f>
        <v>-8.0999999999999446</v>
      </c>
      <c r="B129" s="20">
        <f t="shared" si="11"/>
        <v>7.9432823472438245E-9</v>
      </c>
      <c r="C129" s="20">
        <f>[1]!alfamlog($A129,C$50,$C$4:$C$9,COUNT($D$4:$D$9))*I$10</f>
        <v>0.16135521980423667</v>
      </c>
      <c r="D129" s="20">
        <f>[1]!alfamlog($A129,D$50,$C$4:$C$9,COUNT($D$4:$D$9))*J$10</f>
        <v>0.83835409194019406</v>
      </c>
      <c r="E129" s="20">
        <f>[1]!alfamlog($A129,E$50,$C$4:$C$9,COUNT($D$4:$D$9))*K$10</f>
        <v>2.9068825556925331E-4</v>
      </c>
      <c r="F129" s="20">
        <f>[1]!alfamlog($A129,F$50,$C$4:$C$9,COUNT($D$4:$D$9))*L$10</f>
        <v>0</v>
      </c>
      <c r="G129" s="20">
        <f>[1]!alfamlog($A129,G$50,$C$4:$C$9,COUNT($D$4:$D$9))*M$10</f>
        <v>0</v>
      </c>
      <c r="H129" s="20">
        <f>[1]!alfamlog($A129,H$50,$C$4:$C$9,COUNT($D$4:$D$9))*N$10</f>
        <v>0</v>
      </c>
      <c r="I129" s="20">
        <f>[1]!alfamlog($A129,I$50,$C$4:$C$9,COUNT($D$4:$D$9))*O$10</f>
        <v>0</v>
      </c>
      <c r="K129" s="37">
        <f>(10^L129-B129)/L$48</f>
        <v>0.83893546845133238</v>
      </c>
      <c r="L129" s="22">
        <f t="shared" si="12"/>
        <v>-2.0762710329431764</v>
      </c>
      <c r="M129" s="22">
        <f t="shared" si="13"/>
        <v>-1.7752412428803037</v>
      </c>
      <c r="N129" s="22">
        <f t="shared" si="14"/>
        <v>-1.3773013575689779</v>
      </c>
      <c r="O129" s="22">
        <f t="shared" si="15"/>
        <v>-1.0762714030252416</v>
      </c>
      <c r="P129" s="22">
        <f t="shared" si="16"/>
        <v>2.7930022280339721</v>
      </c>
      <c r="Q129" s="22">
        <f t="shared" si="17"/>
        <v>2.1688524767653115</v>
      </c>
      <c r="R129" s="22">
        <f t="shared" si="18"/>
        <v>1.4955728904152696</v>
      </c>
      <c r="S129" s="22">
        <f t="shared" si="19"/>
        <v>1.1313934403859043</v>
      </c>
      <c r="T129" s="22"/>
      <c r="U129" s="22"/>
      <c r="V129" s="22"/>
      <c r="Z129">
        <f>Z128+X$7</f>
        <v>9.3999999999999844</v>
      </c>
      <c r="AA129" s="32">
        <f>IF($D$4=0,0,$D$4+LOG([1]!alfa($Z129,$J$5,$L$5:$S$5,COUNT($L$5:$S$5)))+AA$43*LOG([1]!alfa($Z129,$J$6,$L$6:$S$6,COUNT($L$6:$S$6))))</f>
        <v>8.8189082873217277</v>
      </c>
      <c r="AB129" s="32">
        <f>IF($D$5=0,0,$D$5+LOG([1]!alfa($Z129,$J$5,$L$5:$S$5,COUNT($L$5:$S$5)))+AB$43*LOG([1]!alfa($Z129,$J$6,$L$6:$S$6,COUNT($L$6:$S$6))))</f>
        <v>13.458908276412744</v>
      </c>
      <c r="AC129" s="32">
        <f>IF($D$6=0,0,$D$6+LOG([1]!alfa($Z129,$J$5,$L$5:$S$5,COUNT($L$5:$S$5)))+AC$43*LOG([1]!alfa($Z129,$J$6,$L$6:$S$6,COUNT($L$6:$S$6))))</f>
        <v>0</v>
      </c>
      <c r="AD129" s="32">
        <f>IF($D$7=0,0,$D$7+LOG([1]!alfa($Z129,$J$5,$L$5:$S$5,COUNT($L$5:$S$5)))+AD$43*LOG([1]!alfa($Z129,$J$6,$L$6:$S$6,COUNT($L$6:$S$6))))</f>
        <v>0</v>
      </c>
      <c r="AE129" s="32">
        <f>IF($D$8=0,0,$D$8+LOG([1]!alfa($Z129,$J$5,$L$5:$S$5,COUNT($L$5:$S$5)))+AE$43*LOG([1]!alfa($Z129,$J$6,$L$6:$S$6,COUNT($L$6:$S$6))))</f>
        <v>0</v>
      </c>
      <c r="AF129" s="32">
        <f>IF($D$9=0,0,$D$9+LOG([1]!alfa($Z129,$J$5,$L$5:$S$5,COUNT($L$5:$S$5)))+AF$43*LOG([1]!alfa($Z129,$J$6,$L$6:$S$6,COUNT($L$6:$S$6))))</f>
        <v>0</v>
      </c>
    </row>
    <row r="130" spans="1:32" x14ac:dyDescent="0.25">
      <c r="A130" s="1">
        <f>IF(A129+E$10&gt;1,0,A129+E$10)</f>
        <v>-8.0499999999999439</v>
      </c>
      <c r="B130" s="20">
        <f t="shared" si="11"/>
        <v>8.9125093813385846E-9</v>
      </c>
      <c r="C130" s="20">
        <f>[1]!alfamlog($A130,C$50,$C$4:$C$9,COUNT($D$4:$D$9))*I$10</f>
        <v>0.14637120841537674</v>
      </c>
      <c r="D130" s="20">
        <f>[1]!alfamlog($A130,D$50,$C$4:$C$9,COUNT($D$4:$D$9))*J$10</f>
        <v>0.85329682060142376</v>
      </c>
      <c r="E130" s="20">
        <f>[1]!alfamlog($A130,E$50,$C$4:$C$9,COUNT($D$4:$D$9))*K$10</f>
        <v>3.3197098319948733E-4</v>
      </c>
      <c r="F130" s="20">
        <f>[1]!alfamlog($A130,F$50,$C$4:$C$9,COUNT($D$4:$D$9))*L$10</f>
        <v>0</v>
      </c>
      <c r="G130" s="20">
        <f>[1]!alfamlog($A130,G$50,$C$4:$C$9,COUNT($D$4:$D$9))*M$10</f>
        <v>0</v>
      </c>
      <c r="H130" s="20">
        <f>[1]!alfamlog($A130,H$50,$C$4:$C$9,COUNT($D$4:$D$9))*N$10</f>
        <v>0</v>
      </c>
      <c r="I130" s="20">
        <f>[1]!alfamlog($A130,I$50,$C$4:$C$9,COUNT($D$4:$D$9))*O$10</f>
        <v>0</v>
      </c>
      <c r="K130" s="37">
        <f>(10^L130-B130)/L$48</f>
        <v>0.85396076256782205</v>
      </c>
      <c r="L130" s="22">
        <f t="shared" si="12"/>
        <v>-2.0685616303751786</v>
      </c>
      <c r="M130" s="22">
        <f t="shared" si="13"/>
        <v>-1.7675318613404982</v>
      </c>
      <c r="N130" s="22">
        <f t="shared" si="14"/>
        <v>-1.3695919886460979</v>
      </c>
      <c r="O130" s="22">
        <f t="shared" si="15"/>
        <v>-1.0685620383080054</v>
      </c>
      <c r="P130" s="22">
        <f t="shared" si="16"/>
        <v>2.8355330938846528</v>
      </c>
      <c r="Q130" s="22">
        <f t="shared" si="17"/>
        <v>2.1500143355043733</v>
      </c>
      <c r="R130" s="22">
        <f t="shared" si="18"/>
        <v>1.4854781857094028</v>
      </c>
      <c r="S130" s="22">
        <f t="shared" si="19"/>
        <v>1.1226512036463185</v>
      </c>
      <c r="T130" s="22"/>
      <c r="U130" s="22"/>
      <c r="V130" s="22"/>
      <c r="Z130">
        <f>Z129+X$7</f>
        <v>9.499999999999984</v>
      </c>
      <c r="AA130" s="32">
        <f>IF($D$4=0,0,$D$4+LOG([1]!alfa($Z130,$J$5,$L$5:$S$5,COUNT($L$5:$S$5)))+AA$43*LOG([1]!alfa($Z130,$J$6,$L$6:$S$6,COUNT($L$6:$S$6))))</f>
        <v>8.8186253596665214</v>
      </c>
      <c r="AB130" s="32">
        <f>IF($D$5=0,0,$D$5+LOG([1]!alfa($Z130,$J$5,$L$5:$S$5,COUNT($L$5:$S$5)))+AB$43*LOG([1]!alfa($Z130,$J$6,$L$6:$S$6,COUNT($L$6:$S$6))))</f>
        <v>13.458625351001208</v>
      </c>
      <c r="AC130" s="32">
        <f>IF($D$6=0,0,$D$6+LOG([1]!alfa($Z130,$J$5,$L$5:$S$5,COUNT($L$5:$S$5)))+AC$43*LOG([1]!alfa($Z130,$J$6,$L$6:$S$6,COUNT($L$6:$S$6))))</f>
        <v>0</v>
      </c>
      <c r="AD130" s="32">
        <f>IF($D$7=0,0,$D$7+LOG([1]!alfa($Z130,$J$5,$L$5:$S$5,COUNT($L$5:$S$5)))+AD$43*LOG([1]!alfa($Z130,$J$6,$L$6:$S$6,COUNT($L$6:$S$6))))</f>
        <v>0</v>
      </c>
      <c r="AE130" s="32">
        <f>IF($D$8=0,0,$D$8+LOG([1]!alfa($Z130,$J$5,$L$5:$S$5,COUNT($L$5:$S$5)))+AE$43*LOG([1]!alfa($Z130,$J$6,$L$6:$S$6,COUNT($L$6:$S$6))))</f>
        <v>0</v>
      </c>
      <c r="AF130" s="32">
        <f>IF($D$9=0,0,$D$9+LOG([1]!alfa($Z130,$J$5,$L$5:$S$5,COUNT($L$5:$S$5)))+AF$43*LOG([1]!alfa($Z130,$J$6,$L$6:$S$6,COUNT($L$6:$S$6))))</f>
        <v>0</v>
      </c>
    </row>
    <row r="131" spans="1:32" x14ac:dyDescent="0.25">
      <c r="A131" s="1">
        <f>IF(A130+E$10&gt;1,0,A130+E$10)</f>
        <v>-7.999999999999944</v>
      </c>
      <c r="B131" s="20">
        <f t="shared" si="11"/>
        <v>1.0000000000001262E-8</v>
      </c>
      <c r="C131" s="20">
        <f>[1]!alfamlog($A131,C$50,$C$4:$C$9,COUNT($D$4:$D$9))*I$10</f>
        <v>0.13255813210675763</v>
      </c>
      <c r="D131" s="20">
        <f>[1]!alfamlog($A131,D$50,$C$4:$C$9,COUNT($D$4:$D$9))*J$10</f>
        <v>0.86706338100226721</v>
      </c>
      <c r="E131" s="20">
        <f>[1]!alfamlog($A131,E$50,$C$4:$C$9,COUNT($D$4:$D$9))*K$10</f>
        <v>3.7848689097513485E-4</v>
      </c>
      <c r="F131" s="20">
        <f>[1]!alfamlog($A131,F$50,$C$4:$C$9,COUNT($D$4:$D$9))*L$10</f>
        <v>0</v>
      </c>
      <c r="G131" s="20">
        <f>[1]!alfamlog($A131,G$50,$C$4:$C$9,COUNT($D$4:$D$9))*M$10</f>
        <v>0</v>
      </c>
      <c r="H131" s="20">
        <f>[1]!alfamlog($A131,H$50,$C$4:$C$9,COUNT($D$4:$D$9))*N$10</f>
        <v>0</v>
      </c>
      <c r="I131" s="20">
        <f>[1]!alfamlog($A131,I$50,$C$4:$C$9,COUNT($D$4:$D$9))*O$10</f>
        <v>0</v>
      </c>
      <c r="K131" s="37">
        <f>(10^L131-B131)/L$48</f>
        <v>0.86782035478421693</v>
      </c>
      <c r="L131" s="22">
        <f t="shared" si="12"/>
        <v>-2.0615696672387966</v>
      </c>
      <c r="M131" s="22">
        <f t="shared" si="13"/>
        <v>-1.7605399217960185</v>
      </c>
      <c r="N131" s="22">
        <f t="shared" si="14"/>
        <v>-1.3626000632567719</v>
      </c>
      <c r="O131" s="22">
        <f t="shared" si="15"/>
        <v>-1.061570117637066</v>
      </c>
      <c r="P131" s="22">
        <f t="shared" si="16"/>
        <v>2.8788387038071299</v>
      </c>
      <c r="Q131" s="22">
        <f t="shared" si="17"/>
        <v>2.1333336550159592</v>
      </c>
      <c r="R131" s="22">
        <f t="shared" si="18"/>
        <v>1.4763702136320895</v>
      </c>
      <c r="S131" s="22">
        <f t="shared" si="19"/>
        <v>1.1147403224327506</v>
      </c>
      <c r="T131" s="22"/>
      <c r="U131" s="22"/>
      <c r="V131" s="22"/>
      <c r="Z131">
        <f>Z130+X$7</f>
        <v>9.5999999999999837</v>
      </c>
      <c r="AA131" s="32">
        <f>IF($D$4=0,0,$D$4+LOG([1]!alfa($Z131,$J$5,$L$5:$S$5,COUNT($L$5:$S$5)))+AA$43*LOG([1]!alfa($Z131,$J$6,$L$6:$S$6,COUNT($L$6:$S$6))))</f>
        <v>8.8182690223586278</v>
      </c>
      <c r="AB131" s="32">
        <f>IF($D$5=0,0,$D$5+LOG([1]!alfa($Z131,$J$5,$L$5:$S$5,COUNT($L$5:$S$5)))+AB$43*LOG([1]!alfa($Z131,$J$6,$L$6:$S$6,COUNT($L$6:$S$6))))</f>
        <v>13.458269015475524</v>
      </c>
      <c r="AC131" s="32">
        <f>IF($D$6=0,0,$D$6+LOG([1]!alfa($Z131,$J$5,$L$5:$S$5,COUNT($L$5:$S$5)))+AC$43*LOG([1]!alfa($Z131,$J$6,$L$6:$S$6,COUNT($L$6:$S$6))))</f>
        <v>0</v>
      </c>
      <c r="AD131" s="32">
        <f>IF($D$7=0,0,$D$7+LOG([1]!alfa($Z131,$J$5,$L$5:$S$5,COUNT($L$5:$S$5)))+AD$43*LOG([1]!alfa($Z131,$J$6,$L$6:$S$6,COUNT($L$6:$S$6))))</f>
        <v>0</v>
      </c>
      <c r="AE131" s="32">
        <f>IF($D$8=0,0,$D$8+LOG([1]!alfa($Z131,$J$5,$L$5:$S$5,COUNT($L$5:$S$5)))+AE$43*LOG([1]!alfa($Z131,$J$6,$L$6:$S$6,COUNT($L$6:$S$6))))</f>
        <v>0</v>
      </c>
      <c r="AF131" s="32">
        <f>IF($D$9=0,0,$D$9+LOG([1]!alfa($Z131,$J$5,$L$5:$S$5,COUNT($L$5:$S$5)))+AF$43*LOG([1]!alfa($Z131,$J$6,$L$6:$S$6,COUNT($L$6:$S$6))))</f>
        <v>0</v>
      </c>
    </row>
    <row r="132" spans="1:32" x14ac:dyDescent="0.25">
      <c r="A132" s="1">
        <f>IF(A131+E$10&gt;1,0,A131+E$10)</f>
        <v>-7.9499999999999442</v>
      </c>
      <c r="B132" s="20">
        <f t="shared" si="11"/>
        <v>1.1220184543021043E-8</v>
      </c>
      <c r="C132" s="20">
        <f>[1]!alfamlog($A132,C$50,$C$4:$C$9,COUNT($D$4:$D$9))*I$10</f>
        <v>0.11986494576529144</v>
      </c>
      <c r="D132" s="20">
        <f>[1]!alfamlog($A132,D$50,$C$4:$C$9,COUNT($D$4:$D$9))*J$10</f>
        <v>0.87970419375601583</v>
      </c>
      <c r="E132" s="20">
        <f>[1]!alfamlog($A132,E$50,$C$4:$C$9,COUNT($D$4:$D$9))*K$10</f>
        <v>4.3086047869280195E-4</v>
      </c>
      <c r="F132" s="20">
        <f>[1]!alfamlog($A132,F$50,$C$4:$C$9,COUNT($D$4:$D$9))*L$10</f>
        <v>0</v>
      </c>
      <c r="G132" s="20">
        <f>[1]!alfamlog($A132,G$50,$C$4:$C$9,COUNT($D$4:$D$9))*M$10</f>
        <v>0</v>
      </c>
      <c r="H132" s="20">
        <f>[1]!alfamlog($A132,H$50,$C$4:$C$9,COUNT($D$4:$D$9))*N$10</f>
        <v>0</v>
      </c>
      <c r="I132" s="20">
        <f>[1]!alfamlog($A132,I$50,$C$4:$C$9,COUNT($D$4:$D$9))*O$10</f>
        <v>0</v>
      </c>
      <c r="K132" s="37">
        <f>(10^L132-B132)/L$48</f>
        <v>0.88056591471340062</v>
      </c>
      <c r="L132" s="22">
        <f t="shared" si="12"/>
        <v>-2.0552375760118626</v>
      </c>
      <c r="M132" s="22">
        <f t="shared" si="13"/>
        <v>-1.7542078570369681</v>
      </c>
      <c r="N132" s="22">
        <f t="shared" si="14"/>
        <v>-1.3562680143784671</v>
      </c>
      <c r="O132" s="22">
        <f t="shared" si="15"/>
        <v>-1.0552380740523457</v>
      </c>
      <c r="P132" s="22">
        <f t="shared" si="16"/>
        <v>2.9228757922207436</v>
      </c>
      <c r="Q132" s="22">
        <f t="shared" si="17"/>
        <v>2.118539475902427</v>
      </c>
      <c r="R132" s="22">
        <f t="shared" si="18"/>
        <v>1.468159658251273</v>
      </c>
      <c r="S132" s="22">
        <f t="shared" si="19"/>
        <v>1.1075903547256873</v>
      </c>
      <c r="T132" s="22"/>
      <c r="U132" s="22"/>
      <c r="V132" s="22"/>
      <c r="Z132">
        <f>Z131+X$7</f>
        <v>9.6999999999999833</v>
      </c>
      <c r="AA132" s="32">
        <f>IF($D$4=0,0,$D$4+LOG([1]!alfa($Z132,$J$5,$L$5:$S$5,COUNT($L$5:$S$5)))+AA$43*LOG([1]!alfa($Z132,$J$6,$L$6:$S$6,COUNT($L$6:$S$6))))</f>
        <v>8.8178201803527365</v>
      </c>
      <c r="AB132" s="32">
        <f>IF($D$5=0,0,$D$5+LOG([1]!alfa($Z132,$J$5,$L$5:$S$5,COUNT($L$5:$S$5)))+AB$43*LOG([1]!alfa($Z132,$J$6,$L$6:$S$6,COUNT($L$6:$S$6))))</f>
        <v>13.457820174885294</v>
      </c>
      <c r="AC132" s="32">
        <f>IF($D$6=0,0,$D$6+LOG([1]!alfa($Z132,$J$5,$L$5:$S$5,COUNT($L$5:$S$5)))+AC$43*LOG([1]!alfa($Z132,$J$6,$L$6:$S$6,COUNT($L$6:$S$6))))</f>
        <v>0</v>
      </c>
      <c r="AD132" s="32">
        <f>IF($D$7=0,0,$D$7+LOG([1]!alfa($Z132,$J$5,$L$5:$S$5,COUNT($L$5:$S$5)))+AD$43*LOG([1]!alfa($Z132,$J$6,$L$6:$S$6,COUNT($L$6:$S$6))))</f>
        <v>0</v>
      </c>
      <c r="AE132" s="32">
        <f>IF($D$8=0,0,$D$8+LOG([1]!alfa($Z132,$J$5,$L$5:$S$5,COUNT($L$5:$S$5)))+AE$43*LOG([1]!alfa($Z132,$J$6,$L$6:$S$6,COUNT($L$6:$S$6))))</f>
        <v>0</v>
      </c>
      <c r="AF132" s="32">
        <f>IF($D$9=0,0,$D$9+LOG([1]!alfa($Z132,$J$5,$L$5:$S$5,COUNT($L$5:$S$5)))+AF$43*LOG([1]!alfa($Z132,$J$6,$L$6:$S$6,COUNT($L$6:$S$6))))</f>
        <v>0</v>
      </c>
    </row>
    <row r="133" spans="1:32" x14ac:dyDescent="0.25">
      <c r="A133" s="1">
        <f>IF(A132+E$10&gt;1,0,A132+E$10)</f>
        <v>-7.8999999999999444</v>
      </c>
      <c r="B133" s="20">
        <f t="shared" si="11"/>
        <v>1.2589254117943249E-8</v>
      </c>
      <c r="C133" s="20">
        <f>[1]!alfamlog($A133,C$50,$C$4:$C$9,COUNT($D$4:$D$9))*I$10</f>
        <v>0.10823491899555567</v>
      </c>
      <c r="D133" s="20">
        <f>[1]!alfamlog($A133,D$50,$C$4:$C$9,COUNT($D$4:$D$9))*J$10</f>
        <v>0.89127528880647622</v>
      </c>
      <c r="E133" s="20">
        <f>[1]!alfamlog($A133,E$50,$C$4:$C$9,COUNT($D$4:$D$9))*K$10</f>
        <v>4.8979219796810064E-4</v>
      </c>
      <c r="F133" s="20">
        <f>[1]!alfamlog($A133,F$50,$C$4:$C$9,COUNT($D$4:$D$9))*L$10</f>
        <v>0</v>
      </c>
      <c r="G133" s="20">
        <f>[1]!alfamlog($A133,G$50,$C$4:$C$9,COUNT($D$4:$D$9))*M$10</f>
        <v>0</v>
      </c>
      <c r="H133" s="20">
        <f>[1]!alfamlog($A133,H$50,$C$4:$C$9,COUNT($D$4:$D$9))*N$10</f>
        <v>0</v>
      </c>
      <c r="I133" s="20">
        <f>[1]!alfamlog($A133,I$50,$C$4:$C$9,COUNT($D$4:$D$9))*O$10</f>
        <v>0</v>
      </c>
      <c r="K133" s="37">
        <f>(10^L133-B133)/L$48</f>
        <v>0.89225487320241159</v>
      </c>
      <c r="L133" s="22">
        <f t="shared" si="12"/>
        <v>-2.0495104586257344</v>
      </c>
      <c r="M133" s="22">
        <f t="shared" si="13"/>
        <v>-1.7484807693449387</v>
      </c>
      <c r="N133" s="22">
        <f t="shared" si="14"/>
        <v>-1.3505409445029162</v>
      </c>
      <c r="O133" s="22">
        <f t="shared" si="15"/>
        <v>-1.0495110101156242</v>
      </c>
      <c r="P133" s="22">
        <f t="shared" si="16"/>
        <v>2.9676074378731214</v>
      </c>
      <c r="Q133" s="22">
        <f t="shared" si="17"/>
        <v>2.1054009596351468</v>
      </c>
      <c r="R133" s="22">
        <f t="shared" si="18"/>
        <v>1.460763816012639</v>
      </c>
      <c r="S133" s="22">
        <f t="shared" si="19"/>
        <v>1.1011350117495231</v>
      </c>
      <c r="T133" s="22"/>
      <c r="U133" s="22"/>
      <c r="V133" s="22"/>
      <c r="Z133">
        <f>Z132+X$7</f>
        <v>9.7999999999999829</v>
      </c>
      <c r="AA133" s="32">
        <f>IF($D$4=0,0,$D$4+LOG([1]!alfa($Z133,$J$5,$L$5:$S$5,COUNT($L$5:$S$5)))+AA$43*LOG([1]!alfa($Z133,$J$6,$L$6:$S$6,COUNT($L$6:$S$6))))</f>
        <v>8.8172547440489879</v>
      </c>
      <c r="AB133" s="32">
        <f>IF($D$5=0,0,$D$5+LOG([1]!alfa($Z133,$J$5,$L$5:$S$5,COUNT($L$5:$S$5)))+AB$43*LOG([1]!alfa($Z133,$J$6,$L$6:$S$6,COUNT($L$6:$S$6))))</f>
        <v>13.457254739706045</v>
      </c>
      <c r="AC133" s="32">
        <f>IF($D$6=0,0,$D$6+LOG([1]!alfa($Z133,$J$5,$L$5:$S$5,COUNT($L$5:$S$5)))+AC$43*LOG([1]!alfa($Z133,$J$6,$L$6:$S$6,COUNT($L$6:$S$6))))</f>
        <v>0</v>
      </c>
      <c r="AD133" s="32">
        <f>IF($D$7=0,0,$D$7+LOG([1]!alfa($Z133,$J$5,$L$5:$S$5,COUNT($L$5:$S$5)))+AD$43*LOG([1]!alfa($Z133,$J$6,$L$6:$S$6,COUNT($L$6:$S$6))))</f>
        <v>0</v>
      </c>
      <c r="AE133" s="32">
        <f>IF($D$8=0,0,$D$8+LOG([1]!alfa($Z133,$J$5,$L$5:$S$5,COUNT($L$5:$S$5)))+AE$43*LOG([1]!alfa($Z133,$J$6,$L$6:$S$6,COUNT($L$6:$S$6))))</f>
        <v>0</v>
      </c>
      <c r="AF133" s="32">
        <f>IF($D$9=0,0,$D$9+LOG([1]!alfa($Z133,$J$5,$L$5:$S$5,COUNT($L$5:$S$5)))+AF$43*LOG([1]!alfa($Z133,$J$6,$L$6:$S$6,COUNT($L$6:$S$6))))</f>
        <v>0</v>
      </c>
    </row>
    <row r="134" spans="1:32" x14ac:dyDescent="0.25">
      <c r="A134" s="1">
        <f>IF(A133+E$10&gt;1,0,A133+E$10)</f>
        <v>-7.8499999999999446</v>
      </c>
      <c r="B134" s="20">
        <f t="shared" si="11"/>
        <v>1.4125375446229304E-8</v>
      </c>
      <c r="C134" s="20">
        <f>[1]!alfamlog($A134,C$50,$C$4:$C$9,COUNT($D$4:$D$9))*I$10</f>
        <v>9.760752378647658E-2</v>
      </c>
      <c r="D134" s="20">
        <f>[1]!alfamlog($A134,D$50,$C$4:$C$9,COUNT($D$4:$D$9))*J$10</f>
        <v>0.9018364083951188</v>
      </c>
      <c r="E134" s="20">
        <f>[1]!alfamlog($A134,E$50,$C$4:$C$9,COUNT($D$4:$D$9))*K$10</f>
        <v>5.5606781840466103E-4</v>
      </c>
      <c r="F134" s="20">
        <f>[1]!alfamlog($A134,F$50,$C$4:$C$9,COUNT($D$4:$D$9))*L$10</f>
        <v>0</v>
      </c>
      <c r="G134" s="20">
        <f>[1]!alfamlog($A134,G$50,$C$4:$C$9,COUNT($D$4:$D$9))*M$10</f>
        <v>0</v>
      </c>
      <c r="H134" s="20">
        <f>[1]!alfamlog($A134,H$50,$C$4:$C$9,COUNT($D$4:$D$9))*N$10</f>
        <v>0</v>
      </c>
      <c r="I134" s="20">
        <f>[1]!alfamlog($A134,I$50,$C$4:$C$9,COUNT($D$4:$D$9))*O$10</f>
        <v>0</v>
      </c>
      <c r="K134" s="37">
        <f>(10^L134-B134)/L$48</f>
        <v>0.90294854403192815</v>
      </c>
      <c r="L134" s="22">
        <f t="shared" si="12"/>
        <v>-2.0443363185546928</v>
      </c>
      <c r="M134" s="22">
        <f t="shared" si="13"/>
        <v>-1.743306662587002</v>
      </c>
      <c r="N134" s="22">
        <f t="shared" si="14"/>
        <v>-1.3453668577328659</v>
      </c>
      <c r="O134" s="22">
        <f t="shared" si="15"/>
        <v>-1.0443369300082066</v>
      </c>
      <c r="P134" s="22">
        <f t="shared" si="16"/>
        <v>3.0130042659259622</v>
      </c>
      <c r="Q134" s="22">
        <f t="shared" si="17"/>
        <v>2.0937196522451491</v>
      </c>
      <c r="R134" s="22">
        <f t="shared" si="18"/>
        <v>1.454106285381668</v>
      </c>
      <c r="S134" s="22">
        <f t="shared" si="19"/>
        <v>1.0953122086557758</v>
      </c>
      <c r="T134" s="22"/>
      <c r="U134" s="22"/>
      <c r="V134" s="22"/>
      <c r="Z134">
        <f>Z133+X$7</f>
        <v>9.8999999999999826</v>
      </c>
      <c r="AA134" s="32">
        <f>IF($D$4=0,0,$D$4+LOG([1]!alfa($Z134,$J$5,$L$5:$S$5,COUNT($L$5:$S$5)))+AA$43*LOG([1]!alfa($Z134,$J$6,$L$6:$S$6,COUNT($L$6:$S$6))))</f>
        <v>8.8165423075836298</v>
      </c>
      <c r="AB134" s="32">
        <f>IF($D$5=0,0,$D$5+LOG([1]!alfa($Z134,$J$5,$L$5:$S$5,COUNT($L$5:$S$5)))+AB$43*LOG([1]!alfa($Z134,$J$6,$L$6:$S$6,COUNT($L$6:$S$6))))</f>
        <v>13.456542304133906</v>
      </c>
      <c r="AC134" s="32">
        <f>IF($D$6=0,0,$D$6+LOG([1]!alfa($Z134,$J$5,$L$5:$S$5,COUNT($L$5:$S$5)))+AC$43*LOG([1]!alfa($Z134,$J$6,$L$6:$S$6,COUNT($L$6:$S$6))))</f>
        <v>0</v>
      </c>
      <c r="AD134" s="32">
        <f>IF($D$7=0,0,$D$7+LOG([1]!alfa($Z134,$J$5,$L$5:$S$5,COUNT($L$5:$S$5)))+AD$43*LOG([1]!alfa($Z134,$J$6,$L$6:$S$6,COUNT($L$6:$S$6))))</f>
        <v>0</v>
      </c>
      <c r="AE134" s="32">
        <f>IF($D$8=0,0,$D$8+LOG([1]!alfa($Z134,$J$5,$L$5:$S$5,COUNT($L$5:$S$5)))+AE$43*LOG([1]!alfa($Z134,$J$6,$L$6:$S$6,COUNT($L$6:$S$6))))</f>
        <v>0</v>
      </c>
      <c r="AF134" s="32">
        <f>IF($D$9=0,0,$D$9+LOG([1]!alfa($Z134,$J$5,$L$5:$S$5,COUNT($L$5:$S$5)))+AF$43*LOG([1]!alfa($Z134,$J$6,$L$6:$S$6,COUNT($L$6:$S$6))))</f>
        <v>0</v>
      </c>
    </row>
    <row r="135" spans="1:32" x14ac:dyDescent="0.25">
      <c r="A135" s="1">
        <f>IF(A134+E$10&gt;1,0,A134+E$10)</f>
        <v>-7.7999999999999448</v>
      </c>
      <c r="B135" s="20">
        <f t="shared" si="11"/>
        <v>1.5848931924613105E-8</v>
      </c>
      <c r="C135" s="20">
        <f>[1]!alfamlog($A135,C$50,$C$4:$C$9,COUNT($D$4:$D$9))*I$10</f>
        <v>8.7920079327610784E-2</v>
      </c>
      <c r="D135" s="20">
        <f>[1]!alfamlog($A135,D$50,$C$4:$C$9,COUNT($D$4:$D$9))*J$10</f>
        <v>0.91144935178637798</v>
      </c>
      <c r="E135" s="20">
        <f>[1]!alfamlog($A135,E$50,$C$4:$C$9,COUNT($D$4:$D$9))*K$10</f>
        <v>6.3056888601126487E-4</v>
      </c>
      <c r="F135" s="20">
        <f>[1]!alfamlog($A135,F$50,$C$4:$C$9,COUNT($D$4:$D$9))*L$10</f>
        <v>0</v>
      </c>
      <c r="G135" s="20">
        <f>[1]!alfamlog($A135,G$50,$C$4:$C$9,COUNT($D$4:$D$9))*M$10</f>
        <v>0</v>
      </c>
      <c r="H135" s="20">
        <f>[1]!alfamlog($A135,H$50,$C$4:$C$9,COUNT($D$4:$D$9))*N$10</f>
        <v>0</v>
      </c>
      <c r="I135" s="20">
        <f>[1]!alfamlog($A135,I$50,$C$4:$C$9,COUNT($D$4:$D$9))*O$10</f>
        <v>0</v>
      </c>
      <c r="K135" s="37">
        <f>(10^L135-B135)/L$48</f>
        <v>0.91271048955840062</v>
      </c>
      <c r="L135" s="22">
        <f t="shared" si="12"/>
        <v>-2.0396662040628089</v>
      </c>
      <c r="M135" s="22">
        <f t="shared" si="13"/>
        <v>-1.7386365854677228</v>
      </c>
      <c r="N135" s="22">
        <f t="shared" si="14"/>
        <v>-1.3406968030371793</v>
      </c>
      <c r="O135" s="22">
        <f t="shared" si="15"/>
        <v>-1.0396668827870557</v>
      </c>
      <c r="P135" s="22">
        <f t="shared" si="16"/>
        <v>3.0590458276618029</v>
      </c>
      <c r="Q135" s="22">
        <f t="shared" si="17"/>
        <v>2.0833236632862162</v>
      </c>
      <c r="R135" s="22">
        <f t="shared" si="18"/>
        <v>1.4481166517908055</v>
      </c>
      <c r="S135" s="22">
        <f t="shared" si="19"/>
        <v>1.0900640501301846</v>
      </c>
      <c r="T135" s="22"/>
      <c r="U135" s="22"/>
      <c r="V135" s="22"/>
      <c r="Z135">
        <f>Z134+X$7</f>
        <v>9.9999999999999822</v>
      </c>
      <c r="AA135" s="32">
        <f>IF($D$4=0,0,$D$4+LOG([1]!alfa($Z135,$J$5,$L$5:$S$5,COUNT($L$5:$S$5)))+AA$43*LOG([1]!alfa($Z135,$J$6,$L$6:$S$6,COUNT($L$6:$S$6))))</f>
        <v>8.8156444691400697</v>
      </c>
      <c r="AB135" s="32">
        <f>IF($D$5=0,0,$D$5+LOG([1]!alfa($Z135,$J$5,$L$5:$S$5,COUNT($L$5:$S$5)))+AB$43*LOG([1]!alfa($Z135,$J$6,$L$6:$S$6,COUNT($L$6:$S$6))))</f>
        <v>13.455644466399857</v>
      </c>
      <c r="AC135" s="32">
        <f>IF($D$6=0,0,$D$6+LOG([1]!alfa($Z135,$J$5,$L$5:$S$5,COUNT($L$5:$S$5)))+AC$43*LOG([1]!alfa($Z135,$J$6,$L$6:$S$6,COUNT($L$6:$S$6))))</f>
        <v>0</v>
      </c>
      <c r="AD135" s="32">
        <f>IF($D$7=0,0,$D$7+LOG([1]!alfa($Z135,$J$5,$L$5:$S$5,COUNT($L$5:$S$5)))+AD$43*LOG([1]!alfa($Z135,$J$6,$L$6:$S$6,COUNT($L$6:$S$6))))</f>
        <v>0</v>
      </c>
      <c r="AE135" s="32">
        <f>IF($D$8=0,0,$D$8+LOG([1]!alfa($Z135,$J$5,$L$5:$S$5,COUNT($L$5:$S$5)))+AE$43*LOG([1]!alfa($Z135,$J$6,$L$6:$S$6,COUNT($L$6:$S$6))))</f>
        <v>0</v>
      </c>
      <c r="AF135" s="32">
        <f>IF($D$9=0,0,$D$9+LOG([1]!alfa($Z135,$J$5,$L$5:$S$5,COUNT($L$5:$S$5)))+AF$43*LOG([1]!alfa($Z135,$J$6,$L$6:$S$6,COUNT($L$6:$S$6))))</f>
        <v>0</v>
      </c>
    </row>
    <row r="136" spans="1:32" x14ac:dyDescent="0.25">
      <c r="A136" s="1">
        <f>IF(A135+E$10&gt;1,0,A135+E$10)</f>
        <v>-7.7499999999999449</v>
      </c>
      <c r="B136" s="20">
        <f t="shared" si="11"/>
        <v>1.7782794100391429E-8</v>
      </c>
      <c r="C136" s="20">
        <f>[1]!alfamlog($A136,C$50,$C$4:$C$9,COUNT($D$4:$D$9))*I$10</f>
        <v>7.910914688501966E-2</v>
      </c>
      <c r="D136" s="20">
        <f>[1]!alfamlog($A136,D$50,$C$4:$C$9,COUNT($D$4:$D$9))*J$10</f>
        <v>0.92017656871123565</v>
      </c>
      <c r="E136" s="20">
        <f>[1]!alfamlog($A136,E$50,$C$4:$C$9,COUNT($D$4:$D$9))*K$10</f>
        <v>7.1428440374464084E-4</v>
      </c>
      <c r="F136" s="20">
        <f>[1]!alfamlog($A136,F$50,$C$4:$C$9,COUNT($D$4:$D$9))*L$10</f>
        <v>0</v>
      </c>
      <c r="G136" s="20">
        <f>[1]!alfamlog($A136,G$50,$C$4:$C$9,COUNT($D$4:$D$9))*M$10</f>
        <v>0</v>
      </c>
      <c r="H136" s="20">
        <f>[1]!alfamlog($A136,H$50,$C$4:$C$9,COUNT($D$4:$D$9))*N$10</f>
        <v>0</v>
      </c>
      <c r="I136" s="20">
        <f>[1]!alfamlog($A136,I$50,$C$4:$C$9,COUNT($D$4:$D$9))*O$10</f>
        <v>0</v>
      </c>
      <c r="K136" s="37">
        <f>(10^L136-B136)/L$48</f>
        <v>0.92160513751872453</v>
      </c>
      <c r="L136" s="22">
        <f t="shared" si="12"/>
        <v>-2.0354542749346449</v>
      </c>
      <c r="M136" s="22">
        <f t="shared" si="13"/>
        <v>-1.7344246982656246</v>
      </c>
      <c r="N136" s="22">
        <f t="shared" si="14"/>
        <v>-1.3364849409907578</v>
      </c>
      <c r="O136" s="22">
        <f t="shared" si="15"/>
        <v>-1.0354550291258657</v>
      </c>
      <c r="P136" s="22">
        <f t="shared" si="16"/>
        <v>3.105722248864633</v>
      </c>
      <c r="Q136" s="22">
        <f t="shared" si="17"/>
        <v>2.0740631940532706</v>
      </c>
      <c r="R136" s="22">
        <f t="shared" si="18"/>
        <v>1.4427301650791819</v>
      </c>
      <c r="S136" s="22">
        <f t="shared" si="19"/>
        <v>1.0853367597488268</v>
      </c>
      <c r="T136" s="22"/>
      <c r="U136" s="22"/>
      <c r="V136" s="22"/>
      <c r="Z136">
        <f>Z135+X$7</f>
        <v>10.099999999999982</v>
      </c>
      <c r="AA136" s="32">
        <f>IF($D$4=0,0,$D$4+LOG([1]!alfa($Z136,$J$5,$L$5:$S$5,COUNT($L$5:$S$5)))+AA$43*LOG([1]!alfa($Z136,$J$6,$L$6:$S$6,COUNT($L$6:$S$6))))</f>
        <v>8.8145126922763968</v>
      </c>
      <c r="AB136" s="32">
        <f>IF($D$5=0,0,$D$5+LOG([1]!alfa($Z136,$J$5,$L$5:$S$5,COUNT($L$5:$S$5)))+AB$43*LOG([1]!alfa($Z136,$J$6,$L$6:$S$6,COUNT($L$6:$S$6))))</f>
        <v>13.454512690099769</v>
      </c>
      <c r="AC136" s="32">
        <f>IF($D$6=0,0,$D$6+LOG([1]!alfa($Z136,$J$5,$L$5:$S$5,COUNT($L$5:$S$5)))+AC$43*LOG([1]!alfa($Z136,$J$6,$L$6:$S$6,COUNT($L$6:$S$6))))</f>
        <v>0</v>
      </c>
      <c r="AD136" s="32">
        <f>IF($D$7=0,0,$D$7+LOG([1]!alfa($Z136,$J$5,$L$5:$S$5,COUNT($L$5:$S$5)))+AD$43*LOG([1]!alfa($Z136,$J$6,$L$6:$S$6,COUNT($L$6:$S$6))))</f>
        <v>0</v>
      </c>
      <c r="AE136" s="32">
        <f>IF($D$8=0,0,$D$8+LOG([1]!alfa($Z136,$J$5,$L$5:$S$5,COUNT($L$5:$S$5)))+AE$43*LOG([1]!alfa($Z136,$J$6,$L$6:$S$6,COUNT($L$6:$S$6))))</f>
        <v>0</v>
      </c>
      <c r="AF136" s="32">
        <f>IF($D$9=0,0,$D$9+LOG([1]!alfa($Z136,$J$5,$L$5:$S$5,COUNT($L$5:$S$5)))+AF$43*LOG([1]!alfa($Z136,$J$6,$L$6:$S$6,COUNT($L$6:$S$6))))</f>
        <v>0</v>
      </c>
    </row>
    <row r="137" spans="1:32" x14ac:dyDescent="0.25">
      <c r="A137" s="1">
        <f>IF(A136+E$10&gt;1,0,A136+E$10)</f>
        <v>-7.6999999999999451</v>
      </c>
      <c r="B137" s="20">
        <f t="shared" si="11"/>
        <v>1.9952623149691258E-8</v>
      </c>
      <c r="C137" s="20">
        <f>[1]!alfamlog($A137,C$50,$C$4:$C$9,COUNT($D$4:$D$9))*I$10</f>
        <v>7.1111680599617741E-2</v>
      </c>
      <c r="D137" s="20">
        <f>[1]!alfamlog($A137,D$50,$C$4:$C$9,COUNT($D$4:$D$9))*J$10</f>
        <v>0.9280799955208171</v>
      </c>
      <c r="E137" s="20">
        <f>[1]!alfamlog($A137,E$50,$C$4:$C$9,COUNT($D$4:$D$9))*K$10</f>
        <v>8.0832387956515769E-4</v>
      </c>
      <c r="F137" s="20">
        <f>[1]!alfamlog($A137,F$50,$C$4:$C$9,COUNT($D$4:$D$9))*L$10</f>
        <v>0</v>
      </c>
      <c r="G137" s="20">
        <f>[1]!alfamlog($A137,G$50,$C$4:$C$9,COUNT($D$4:$D$9))*M$10</f>
        <v>0</v>
      </c>
      <c r="H137" s="20">
        <f>[1]!alfamlog($A137,H$50,$C$4:$C$9,COUNT($D$4:$D$9))*N$10</f>
        <v>0</v>
      </c>
      <c r="I137" s="20">
        <f>[1]!alfamlog($A137,I$50,$C$4:$C$9,COUNT($D$4:$D$9))*O$10</f>
        <v>0</v>
      </c>
      <c r="K137" s="37">
        <f>(10^L137-B137)/L$48</f>
        <v>0.9296966432799475</v>
      </c>
      <c r="L137" s="22">
        <f t="shared" si="12"/>
        <v>-2.031657805024722</v>
      </c>
      <c r="M137" s="22">
        <f t="shared" si="13"/>
        <v>-1.7306282753891087</v>
      </c>
      <c r="N137" s="22">
        <f t="shared" si="14"/>
        <v>-1.3326885463343319</v>
      </c>
      <c r="O137" s="22">
        <f t="shared" si="15"/>
        <v>-1.0316586438761444</v>
      </c>
      <c r="P137" s="22">
        <f t="shared" si="16"/>
        <v>3.1530362643420902</v>
      </c>
      <c r="Q137" s="22">
        <f t="shared" si="17"/>
        <v>2.0658070349716451</v>
      </c>
      <c r="R137" s="22">
        <f t="shared" si="18"/>
        <v>1.4378874097255754</v>
      </c>
      <c r="S137" s="22">
        <f t="shared" si="19"/>
        <v>1.0810805624993158</v>
      </c>
      <c r="T137" s="22"/>
      <c r="U137" s="22"/>
      <c r="V137" s="22"/>
      <c r="Z137">
        <f>Z136+X$7</f>
        <v>10.199999999999982</v>
      </c>
      <c r="AA137" s="32">
        <f>IF($D$4=0,0,$D$4+LOG([1]!alfa($Z137,$J$5,$L$5:$S$5,COUNT($L$5:$S$5)))+AA$43*LOG([1]!alfa($Z137,$J$6,$L$6:$S$6,COUNT($L$6:$S$6))))</f>
        <v>8.8130855771263477</v>
      </c>
      <c r="AB137" s="32">
        <f>IF($D$5=0,0,$D$5+LOG([1]!alfa($Z137,$J$5,$L$5:$S$5,COUNT($L$5:$S$5)))+AB$43*LOG([1]!alfa($Z137,$J$6,$L$6:$S$6,COUNT($L$6:$S$6))))</f>
        <v>13.453085575397392</v>
      </c>
      <c r="AC137" s="32">
        <f>IF($D$6=0,0,$D$6+LOG([1]!alfa($Z137,$J$5,$L$5:$S$5,COUNT($L$5:$S$5)))+AC$43*LOG([1]!alfa($Z137,$J$6,$L$6:$S$6,COUNT($L$6:$S$6))))</f>
        <v>0</v>
      </c>
      <c r="AD137" s="32">
        <f>IF($D$7=0,0,$D$7+LOG([1]!alfa($Z137,$J$5,$L$5:$S$5,COUNT($L$5:$S$5)))+AD$43*LOG([1]!alfa($Z137,$J$6,$L$6:$S$6,COUNT($L$6:$S$6))))</f>
        <v>0</v>
      </c>
      <c r="AE137" s="32">
        <f>IF($D$8=0,0,$D$8+LOG([1]!alfa($Z137,$J$5,$L$5:$S$5,COUNT($L$5:$S$5)))+AE$43*LOG([1]!alfa($Z137,$J$6,$L$6:$S$6,COUNT($L$6:$S$6))))</f>
        <v>0</v>
      </c>
      <c r="AF137" s="32">
        <f>IF($D$9=0,0,$D$9+LOG([1]!alfa($Z137,$J$5,$L$5:$S$5,COUNT($L$5:$S$5)))+AF$43*LOG([1]!alfa($Z137,$J$6,$L$6:$S$6,COUNT($L$6:$S$6))))</f>
        <v>0</v>
      </c>
    </row>
    <row r="138" spans="1:32" x14ac:dyDescent="0.25">
      <c r="A138" s="1">
        <f>IF(A137+E$10&gt;1,0,A137+E$10)</f>
        <v>-7.6499999999999453</v>
      </c>
      <c r="B138" s="20">
        <f t="shared" si="11"/>
        <v>2.2387211385686144E-8</v>
      </c>
      <c r="C138" s="20">
        <f>[1]!alfamlog($A138,C$50,$C$4:$C$9,COUNT($D$4:$D$9))*I$10</f>
        <v>6.3865949289816426E-2</v>
      </c>
      <c r="D138" s="20">
        <f>[1]!alfamlog($A138,D$50,$C$4:$C$9,COUNT($D$4:$D$9))*J$10</f>
        <v>0.93522011880606593</v>
      </c>
      <c r="E138" s="20">
        <f>[1]!alfamlog($A138,E$50,$C$4:$C$9,COUNT($D$4:$D$9))*K$10</f>
        <v>9.1393190411759794E-4</v>
      </c>
      <c r="F138" s="20">
        <f>[1]!alfamlog($A138,F$50,$C$4:$C$9,COUNT($D$4:$D$9))*L$10</f>
        <v>0</v>
      </c>
      <c r="G138" s="20">
        <f>[1]!alfamlog($A138,G$50,$C$4:$C$9,COUNT($D$4:$D$9))*M$10</f>
        <v>0</v>
      </c>
      <c r="H138" s="20">
        <f>[1]!alfamlog($A138,H$50,$C$4:$C$9,COUNT($D$4:$D$9))*N$10</f>
        <v>0</v>
      </c>
      <c r="I138" s="20">
        <f>[1]!alfamlog($A138,I$50,$C$4:$C$9,COUNT($D$4:$D$9))*O$10</f>
        <v>0</v>
      </c>
      <c r="K138" s="37">
        <f>(10^L138-B138)/L$48</f>
        <v>0.93704798261430111</v>
      </c>
      <c r="L138" s="22">
        <f t="shared" si="12"/>
        <v>-2.0282371324159922</v>
      </c>
      <c r="M138" s="22">
        <f t="shared" si="13"/>
        <v>-1.7272076555421438</v>
      </c>
      <c r="N138" s="22">
        <f t="shared" si="14"/>
        <v>-1.3292679581444835</v>
      </c>
      <c r="O138" s="22">
        <f t="shared" si="15"/>
        <v>-1.0282380662386776</v>
      </c>
      <c r="P138" s="22">
        <f t="shared" si="16"/>
        <v>3.2010057925605513</v>
      </c>
      <c r="Q138" s="22">
        <f t="shared" si="17"/>
        <v>2.058439772128096</v>
      </c>
      <c r="R138" s="22">
        <f t="shared" si="18"/>
        <v>1.4335339700214487</v>
      </c>
      <c r="S138" s="22">
        <f t="shared" si="19"/>
        <v>1.077249529810596</v>
      </c>
      <c r="T138" s="22"/>
      <c r="U138" s="22"/>
      <c r="V138" s="22"/>
      <c r="Z138">
        <f>Z137+X$7</f>
        <v>10.299999999999981</v>
      </c>
      <c r="AA138" s="32">
        <f>IF($D$4=0,0,$D$4+LOG([1]!alfa($Z138,$J$5,$L$5:$S$5,COUNT($L$5:$S$5)))+AA$43*LOG([1]!alfa($Z138,$J$6,$L$6:$S$6,COUNT($L$6:$S$6))))</f>
        <v>8.8112853708999914</v>
      </c>
      <c r="AB138" s="32">
        <f>IF($D$5=0,0,$D$5+LOG([1]!alfa($Z138,$J$5,$L$5:$S$5,COUNT($L$5:$S$5)))+AB$43*LOG([1]!alfa($Z138,$J$6,$L$6:$S$6,COUNT($L$6:$S$6))))</f>
        <v>13.451285369526632</v>
      </c>
      <c r="AC138" s="32">
        <f>IF($D$6=0,0,$D$6+LOG([1]!alfa($Z138,$J$5,$L$5:$S$5,COUNT($L$5:$S$5)))+AC$43*LOG([1]!alfa($Z138,$J$6,$L$6:$S$6,COUNT($L$6:$S$6))))</f>
        <v>0</v>
      </c>
      <c r="AD138" s="32">
        <f>IF($D$7=0,0,$D$7+LOG([1]!alfa($Z138,$J$5,$L$5:$S$5,COUNT($L$5:$S$5)))+AD$43*LOG([1]!alfa($Z138,$J$6,$L$6:$S$6,COUNT($L$6:$S$6))))</f>
        <v>0</v>
      </c>
      <c r="AE138" s="32">
        <f>IF($D$8=0,0,$D$8+LOG([1]!alfa($Z138,$J$5,$L$5:$S$5,COUNT($L$5:$S$5)))+AE$43*LOG([1]!alfa($Z138,$J$6,$L$6:$S$6,COUNT($L$6:$S$6))))</f>
        <v>0</v>
      </c>
      <c r="AF138" s="32">
        <f>IF($D$9=0,0,$D$9+LOG([1]!alfa($Z138,$J$5,$L$5:$S$5,COUNT($L$5:$S$5)))+AF$43*LOG([1]!alfa($Z138,$J$6,$L$6:$S$6,COUNT($L$6:$S$6))))</f>
        <v>0</v>
      </c>
    </row>
    <row r="139" spans="1:32" x14ac:dyDescent="0.25">
      <c r="A139" s="1">
        <f>IF(A138+E$10&gt;1,0,A138+E$10)</f>
        <v>-7.5999999999999455</v>
      </c>
      <c r="B139" s="20">
        <f t="shared" si="11"/>
        <v>2.5118864315098871E-8</v>
      </c>
      <c r="C139" s="20">
        <f>[1]!alfamlog($A139,C$50,$C$4:$C$9,COUNT($D$4:$D$9))*I$10</f>
        <v>5.7312250283746077E-2</v>
      </c>
      <c r="D139" s="20">
        <f>[1]!alfamlog($A139,D$50,$C$4:$C$9,COUNT($D$4:$D$9))*J$10</f>
        <v>0.94165524527803712</v>
      </c>
      <c r="E139" s="20">
        <f>[1]!alfamlog($A139,E$50,$C$4:$C$9,COUNT($D$4:$D$9))*K$10</f>
        <v>1.0325044382166978E-3</v>
      </c>
      <c r="F139" s="20">
        <f>[1]!alfamlog($A139,F$50,$C$4:$C$9,COUNT($D$4:$D$9))*L$10</f>
        <v>0</v>
      </c>
      <c r="G139" s="20">
        <f>[1]!alfamlog($A139,G$50,$C$4:$C$9,COUNT($D$4:$D$9))*M$10</f>
        <v>0</v>
      </c>
      <c r="H139" s="20">
        <f>[1]!alfamlog($A139,H$50,$C$4:$C$9,COUNT($D$4:$D$9))*N$10</f>
        <v>0</v>
      </c>
      <c r="I139" s="20">
        <f>[1]!alfamlog($A139,I$50,$C$4:$C$9,COUNT($D$4:$D$9))*O$10</f>
        <v>0</v>
      </c>
      <c r="K139" s="37">
        <f>(10^L139-B139)/L$48</f>
        <v>0.94372025415447036</v>
      </c>
      <c r="L139" s="22">
        <f t="shared" si="12"/>
        <v>-2.0251555680555393</v>
      </c>
      <c r="M139" s="22">
        <f t="shared" si="13"/>
        <v>-1.7241261503680474</v>
      </c>
      <c r="N139" s="22">
        <f t="shared" si="14"/>
        <v>-1.3261864884822725</v>
      </c>
      <c r="O139" s="22">
        <f t="shared" si="15"/>
        <v>-1.0251566084137738</v>
      </c>
      <c r="P139" s="22">
        <f t="shared" si="16"/>
        <v>3.2496672564011408</v>
      </c>
      <c r="Q139" s="22">
        <f t="shared" si="17"/>
        <v>2.0518595220014806</v>
      </c>
      <c r="R139" s="22">
        <f t="shared" si="18"/>
        <v>1.4296200932656302</v>
      </c>
      <c r="S139" s="22">
        <f t="shared" si="19"/>
        <v>1.0738013958979531</v>
      </c>
      <c r="T139" s="22"/>
      <c r="U139" s="22"/>
      <c r="V139" s="22"/>
      <c r="Z139">
        <f>Z138+X$7</f>
        <v>10.399999999999981</v>
      </c>
      <c r="AA139" s="32">
        <f>IF($D$4=0,0,$D$4+LOG([1]!alfa($Z139,$J$5,$L$5:$S$5,COUNT($L$5:$S$5)))+AA$43*LOG([1]!alfa($Z139,$J$6,$L$6:$S$6,COUNT($L$6:$S$6))))</f>
        <v>8.8090134959076867</v>
      </c>
      <c r="AB139" s="32">
        <f>IF($D$5=0,0,$D$5+LOG([1]!alfa($Z139,$J$5,$L$5:$S$5,COUNT($L$5:$S$5)))+AB$43*LOG([1]!alfa($Z139,$J$6,$L$6:$S$6,COUNT($L$6:$S$6))))</f>
        <v>13.449013494816789</v>
      </c>
      <c r="AC139" s="32">
        <f>IF($D$6=0,0,$D$6+LOG([1]!alfa($Z139,$J$5,$L$5:$S$5,COUNT($L$5:$S$5)))+AC$43*LOG([1]!alfa($Z139,$J$6,$L$6:$S$6,COUNT($L$6:$S$6))))</f>
        <v>0</v>
      </c>
      <c r="AD139" s="32">
        <f>IF($D$7=0,0,$D$7+LOG([1]!alfa($Z139,$J$5,$L$5:$S$5,COUNT($L$5:$S$5)))+AD$43*LOG([1]!alfa($Z139,$J$6,$L$6:$S$6,COUNT($L$6:$S$6))))</f>
        <v>0</v>
      </c>
      <c r="AE139" s="32">
        <f>IF($D$8=0,0,$D$8+LOG([1]!alfa($Z139,$J$5,$L$5:$S$5,COUNT($L$5:$S$5)))+AE$43*LOG([1]!alfa($Z139,$J$6,$L$6:$S$6,COUNT($L$6:$S$6))))</f>
        <v>0</v>
      </c>
      <c r="AF139" s="32">
        <f>IF($D$9=0,0,$D$9+LOG([1]!alfa($Z139,$J$5,$L$5:$S$5,COUNT($L$5:$S$5)))+AF$43*LOG([1]!alfa($Z139,$J$6,$L$6:$S$6,COUNT($L$6:$S$6))))</f>
        <v>0</v>
      </c>
    </row>
    <row r="140" spans="1:32" x14ac:dyDescent="0.25">
      <c r="A140" s="1">
        <f>IF(A139+E$10&gt;1,0,A139+E$10)</f>
        <v>-7.5499999999999456</v>
      </c>
      <c r="B140" s="20">
        <f t="shared" si="11"/>
        <v>2.8183829312647972E-8</v>
      </c>
      <c r="C140" s="20">
        <f>[1]!alfamlog($A140,C$50,$C$4:$C$9,COUNT($D$4:$D$9))*I$10</f>
        <v>5.139343954864898E-2</v>
      </c>
      <c r="D140" s="20">
        <f>[1]!alfamlog($A140,D$50,$C$4:$C$9,COUNT($D$4:$D$9))*J$10</f>
        <v>0.94744095344149759</v>
      </c>
      <c r="E140" s="20">
        <f>[1]!alfamlog($A140,E$50,$C$4:$C$9,COUNT($D$4:$D$9))*K$10</f>
        <v>1.165607009853445E-3</v>
      </c>
      <c r="F140" s="20">
        <f>[1]!alfamlog($A140,F$50,$C$4:$C$9,COUNT($D$4:$D$9))*L$10</f>
        <v>0</v>
      </c>
      <c r="G140" s="20">
        <f>[1]!alfamlog($A140,G$50,$C$4:$C$9,COUNT($D$4:$D$9))*M$10</f>
        <v>0</v>
      </c>
      <c r="H140" s="20">
        <f>[1]!alfamlog($A140,H$50,$C$4:$C$9,COUNT($D$4:$D$9))*N$10</f>
        <v>0</v>
      </c>
      <c r="I140" s="20">
        <f>[1]!alfamlog($A140,I$50,$C$4:$C$9,COUNT($D$4:$D$9))*O$10</f>
        <v>0</v>
      </c>
      <c r="K140" s="37">
        <f>(10^L140-B140)/L$48</f>
        <v>0.94977216746120363</v>
      </c>
      <c r="L140" s="22">
        <f t="shared" si="12"/>
        <v>-2.022379272586087</v>
      </c>
      <c r="M140" s="22">
        <f t="shared" si="13"/>
        <v>-1.7213499212900252</v>
      </c>
      <c r="N140" s="22">
        <f t="shared" si="14"/>
        <v>-1.3234102992391981</v>
      </c>
      <c r="O140" s="22">
        <f t="shared" si="15"/>
        <v>-1.0223804324490302</v>
      </c>
      <c r="P140" s="22">
        <f t="shared" si="16"/>
        <v>3.2990799321742728</v>
      </c>
      <c r="Q140" s="22">
        <f t="shared" si="17"/>
        <v>2.0459760664667628</v>
      </c>
      <c r="R140" s="22">
        <f t="shared" si="18"/>
        <v>1.4261003543660455</v>
      </c>
      <c r="S140" s="22">
        <f t="shared" si="19"/>
        <v>1.0706973533961406</v>
      </c>
      <c r="T140" s="22"/>
      <c r="U140" s="22"/>
      <c r="V140" s="22"/>
      <c r="Z140">
        <f>Z139+X$7</f>
        <v>10.49999999999998</v>
      </c>
      <c r="AA140" s="32">
        <f>IF($D$4=0,0,$D$4+LOG([1]!alfa($Z140,$J$5,$L$5:$S$5,COUNT($L$5:$S$5)))+AA$43*LOG([1]!alfa($Z140,$J$6,$L$6:$S$6,COUNT($L$6:$S$6))))</f>
        <v>8.8061448079162989</v>
      </c>
      <c r="AB140" s="32">
        <f>IF($D$5=0,0,$D$5+LOG([1]!alfa($Z140,$J$5,$L$5:$S$5,COUNT($L$5:$S$5)))+AB$43*LOG([1]!alfa($Z140,$J$6,$L$6:$S$6,COUNT($L$6:$S$6))))</f>
        <v>13.446144807049768</v>
      </c>
      <c r="AC140" s="32">
        <f>IF($D$6=0,0,$D$6+LOG([1]!alfa($Z140,$J$5,$L$5:$S$5,COUNT($L$5:$S$5)))+AC$43*LOG([1]!alfa($Z140,$J$6,$L$6:$S$6,COUNT($L$6:$S$6))))</f>
        <v>0</v>
      </c>
      <c r="AD140" s="32">
        <f>IF($D$7=0,0,$D$7+LOG([1]!alfa($Z140,$J$5,$L$5:$S$5,COUNT($L$5:$S$5)))+AD$43*LOG([1]!alfa($Z140,$J$6,$L$6:$S$6,COUNT($L$6:$S$6))))</f>
        <v>0</v>
      </c>
      <c r="AE140" s="32">
        <f>IF($D$8=0,0,$D$8+LOG([1]!alfa($Z140,$J$5,$L$5:$S$5,COUNT($L$5:$S$5)))+AE$43*LOG([1]!alfa($Z140,$J$6,$L$6:$S$6,COUNT($L$6:$S$6))))</f>
        <v>0</v>
      </c>
      <c r="AF140" s="32">
        <f>IF($D$9=0,0,$D$9+LOG([1]!alfa($Z140,$J$5,$L$5:$S$5,COUNT($L$5:$S$5)))+AF$43*LOG([1]!alfa($Z140,$J$6,$L$6:$S$6,COUNT($L$6:$S$6))))</f>
        <v>0</v>
      </c>
    </row>
    <row r="141" spans="1:32" x14ac:dyDescent="0.25">
      <c r="A141" s="1">
        <f>IF(A140+E$10&gt;1,0,A140+E$10)</f>
        <v>-7.4999999999999458</v>
      </c>
      <c r="B141" s="20">
        <f t="shared" si="11"/>
        <v>3.162277660168763E-8</v>
      </c>
      <c r="C141" s="20">
        <f>[1]!alfamlog($A141,C$50,$C$4:$C$9,COUNT($D$4:$D$9))*I$10</f>
        <v>4.6055303524311871E-2</v>
      </c>
      <c r="D141" s="20">
        <f>[1]!alfamlog($A141,D$50,$C$4:$C$9,COUNT($D$4:$D$9))*J$10</f>
        <v>0.95262970143413195</v>
      </c>
      <c r="E141" s="20">
        <f>[1]!alfamlog($A141,E$50,$C$4:$C$9,COUNT($D$4:$D$9))*K$10</f>
        <v>1.3149950415561264E-3</v>
      </c>
      <c r="F141" s="20">
        <f>[1]!alfamlog($A141,F$50,$C$4:$C$9,COUNT($D$4:$D$9))*L$10</f>
        <v>0</v>
      </c>
      <c r="G141" s="20">
        <f>[1]!alfamlog($A141,G$50,$C$4:$C$9,COUNT($D$4:$D$9))*M$10</f>
        <v>0</v>
      </c>
      <c r="H141" s="20">
        <f>[1]!alfamlog($A141,H$50,$C$4:$C$9,COUNT($D$4:$D$9))*N$10</f>
        <v>0</v>
      </c>
      <c r="I141" s="20">
        <f>[1]!alfamlog($A141,I$50,$C$4:$C$9,COUNT($D$4:$D$9))*O$10</f>
        <v>0</v>
      </c>
      <c r="K141" s="37">
        <f>(10^L141-B141)/L$48</f>
        <v>0.95525969151724321</v>
      </c>
      <c r="L141" s="22">
        <f t="shared" si="12"/>
        <v>-2.0198771098346429</v>
      </c>
      <c r="M141" s="22">
        <f t="shared" si="13"/>
        <v>-1.7188478330099157</v>
      </c>
      <c r="N141" s="22">
        <f t="shared" si="14"/>
        <v>-1.3209082556420018</v>
      </c>
      <c r="O141" s="22">
        <f t="shared" si="15"/>
        <v>-1.0198784037461568</v>
      </c>
      <c r="P141" s="22">
        <f t="shared" si="16"/>
        <v>3.349331723120673</v>
      </c>
      <c r="Q141" s="22">
        <f t="shared" si="17"/>
        <v>2.0407092962354123</v>
      </c>
      <c r="R141" s="22">
        <f t="shared" si="18"/>
        <v>1.4229333251231475</v>
      </c>
      <c r="S141" s="22">
        <f t="shared" si="19"/>
        <v>1.0679018352568956</v>
      </c>
      <c r="T141" s="22"/>
      <c r="U141" s="22"/>
      <c r="V141" s="22"/>
      <c r="Z141">
        <f>Z140+X$7</f>
        <v>10.59999999999998</v>
      </c>
      <c r="AA141" s="32">
        <f>IF($D$4=0,0,$D$4+LOG([1]!alfa($Z141,$J$5,$L$5:$S$5,COUNT($L$5:$S$5)))+AA$43*LOG([1]!alfa($Z141,$J$6,$L$6:$S$6,COUNT($L$6:$S$6))))</f>
        <v>8.8025202166527095</v>
      </c>
      <c r="AB141" s="32">
        <f>IF($D$5=0,0,$D$5+LOG([1]!alfa($Z141,$J$5,$L$5:$S$5,COUNT($L$5:$S$5)))+AB$43*LOG([1]!alfa($Z141,$J$6,$L$6:$S$6,COUNT($L$6:$S$6))))</f>
        <v>13.442520215964398</v>
      </c>
      <c r="AC141" s="32">
        <f>IF($D$6=0,0,$D$6+LOG([1]!alfa($Z141,$J$5,$L$5:$S$5,COUNT($L$5:$S$5)))+AC$43*LOG([1]!alfa($Z141,$J$6,$L$6:$S$6,COUNT($L$6:$S$6))))</f>
        <v>0</v>
      </c>
      <c r="AD141" s="32">
        <f>IF($D$7=0,0,$D$7+LOG([1]!alfa($Z141,$J$5,$L$5:$S$5,COUNT($L$5:$S$5)))+AD$43*LOG([1]!alfa($Z141,$J$6,$L$6:$S$6,COUNT($L$6:$S$6))))</f>
        <v>0</v>
      </c>
      <c r="AE141" s="32">
        <f>IF($D$8=0,0,$D$8+LOG([1]!alfa($Z141,$J$5,$L$5:$S$5,COUNT($L$5:$S$5)))+AE$43*LOG([1]!alfa($Z141,$J$6,$L$6:$S$6,COUNT($L$6:$S$6))))</f>
        <v>0</v>
      </c>
      <c r="AF141" s="32">
        <f>IF($D$9=0,0,$D$9+LOG([1]!alfa($Z141,$J$5,$L$5:$S$5,COUNT($L$5:$S$5)))+AF$43*LOG([1]!alfa($Z141,$J$6,$L$6:$S$6,COUNT($L$6:$S$6))))</f>
        <v>0</v>
      </c>
    </row>
    <row r="142" spans="1:32" x14ac:dyDescent="0.25">
      <c r="A142" s="1">
        <f>IF(A141+E$10&gt;1,0,A141+E$10)</f>
        <v>-7.449999999999946</v>
      </c>
      <c r="B142" s="20">
        <f t="shared" si="11"/>
        <v>3.5481338923361959E-8</v>
      </c>
      <c r="C142" s="20">
        <f>[1]!alfamlog($A142,C$50,$C$4:$C$9,COUNT($D$4:$D$9))*I$10</f>
        <v>4.124679766443011E-2</v>
      </c>
      <c r="D142" s="20">
        <f>[1]!alfamlog($A142,D$50,$C$4:$C$9,COUNT($D$4:$D$9))*J$10</f>
        <v>0.95727056578384273</v>
      </c>
      <c r="E142" s="20">
        <f>[1]!alfamlog($A142,E$50,$C$4:$C$9,COUNT($D$4:$D$9))*K$10</f>
        <v>1.4826365517271499E-3</v>
      </c>
      <c r="F142" s="20">
        <f>[1]!alfamlog($A142,F$50,$C$4:$C$9,COUNT($D$4:$D$9))*L$10</f>
        <v>0</v>
      </c>
      <c r="G142" s="20">
        <f>[1]!alfamlog($A142,G$50,$C$4:$C$9,COUNT($D$4:$D$9))*M$10</f>
        <v>0</v>
      </c>
      <c r="H142" s="20">
        <f>[1]!alfamlog($A142,H$50,$C$4:$C$9,COUNT($D$4:$D$9))*N$10</f>
        <v>0</v>
      </c>
      <c r="I142" s="20">
        <f>[1]!alfamlog($A142,I$50,$C$4:$C$9,COUNT($D$4:$D$9))*O$10</f>
        <v>0</v>
      </c>
      <c r="K142" s="37">
        <f>(10^L142-B142)/L$48</f>
        <v>0.96023583888729636</v>
      </c>
      <c r="L142" s="22">
        <f t="shared" si="12"/>
        <v>-2.0176204841457128</v>
      </c>
      <c r="M142" s="22">
        <f t="shared" si="13"/>
        <v>-1.7165912908526897</v>
      </c>
      <c r="N142" s="22">
        <f t="shared" si="14"/>
        <v>-1.3186517636039383</v>
      </c>
      <c r="O142" s="22">
        <f t="shared" si="15"/>
        <v>-1.0176219284145045</v>
      </c>
      <c r="P142" s="22">
        <f t="shared" si="16"/>
        <v>3.4005469288204173</v>
      </c>
      <c r="Q142" s="22">
        <f t="shared" si="17"/>
        <v>2.035987895803125</v>
      </c>
      <c r="R142" s="22">
        <f t="shared" si="18"/>
        <v>1.4200812511066643</v>
      </c>
      <c r="S142" s="22">
        <f t="shared" si="19"/>
        <v>1.0653822888293494</v>
      </c>
      <c r="T142" s="22"/>
      <c r="U142" s="22"/>
      <c r="V142" s="22"/>
      <c r="Z142">
        <f>Z141+X$7</f>
        <v>10.69999999999998</v>
      </c>
      <c r="AA142" s="32">
        <f>IF($D$4=0,0,$D$4+LOG([1]!alfa($Z142,$J$5,$L$5:$S$5,COUNT($L$5:$S$5)))+AA$43*LOG([1]!alfa($Z142,$J$6,$L$6:$S$6,COUNT($L$6:$S$6))))</f>
        <v>8.7979372057675196</v>
      </c>
      <c r="AB142" s="32">
        <f>IF($D$5=0,0,$D$5+LOG([1]!alfa($Z142,$J$5,$L$5:$S$5,COUNT($L$5:$S$5)))+AB$43*LOG([1]!alfa($Z142,$J$6,$L$6:$S$6,COUNT($L$6:$S$6))))</f>
        <v>13.437937205220777</v>
      </c>
      <c r="AC142" s="32">
        <f>IF($D$6=0,0,$D$6+LOG([1]!alfa($Z142,$J$5,$L$5:$S$5,COUNT($L$5:$S$5)))+AC$43*LOG([1]!alfa($Z142,$J$6,$L$6:$S$6,COUNT($L$6:$S$6))))</f>
        <v>0</v>
      </c>
      <c r="AD142" s="32">
        <f>IF($D$7=0,0,$D$7+LOG([1]!alfa($Z142,$J$5,$L$5:$S$5,COUNT($L$5:$S$5)))+AD$43*LOG([1]!alfa($Z142,$J$6,$L$6:$S$6,COUNT($L$6:$S$6))))</f>
        <v>0</v>
      </c>
      <c r="AE142" s="32">
        <f>IF($D$8=0,0,$D$8+LOG([1]!alfa($Z142,$J$5,$L$5:$S$5,COUNT($L$5:$S$5)))+AE$43*LOG([1]!alfa($Z142,$J$6,$L$6:$S$6,COUNT($L$6:$S$6))))</f>
        <v>0</v>
      </c>
      <c r="AF142" s="32">
        <f>IF($D$9=0,0,$D$9+LOG([1]!alfa($Z142,$J$5,$L$5:$S$5,COUNT($L$5:$S$5)))+AF$43*LOG([1]!alfa($Z142,$J$6,$L$6:$S$6,COUNT($L$6:$S$6))))</f>
        <v>0</v>
      </c>
    </row>
    <row r="143" spans="1:32" x14ac:dyDescent="0.25">
      <c r="A143" s="1">
        <f>IF(A142+E$10&gt;1,0,A142+E$10)</f>
        <v>-7.3999999999999462</v>
      </c>
      <c r="B143" s="20">
        <f t="shared" si="11"/>
        <v>3.9810717055354659E-8</v>
      </c>
      <c r="C143" s="20">
        <f>[1]!alfamlog($A143,C$50,$C$4:$C$9,COUNT($D$4:$D$9))*I$10</f>
        <v>3.6920175233063651E-2</v>
      </c>
      <c r="D143" s="20">
        <f>[1]!alfamlog($A143,D$50,$C$4:$C$9,COUNT($D$4:$D$9))*J$10</f>
        <v>0.96140908726885477</v>
      </c>
      <c r="E143" s="20">
        <f>[1]!alfamlog($A143,E$50,$C$4:$C$9,COUNT($D$4:$D$9))*K$10</f>
        <v>1.6707374980815632E-3</v>
      </c>
      <c r="F143" s="20">
        <f>[1]!alfamlog($A143,F$50,$C$4:$C$9,COUNT($D$4:$D$9))*L$10</f>
        <v>0</v>
      </c>
      <c r="G143" s="20">
        <f>[1]!alfamlog($A143,G$50,$C$4:$C$9,COUNT($D$4:$D$9))*M$10</f>
        <v>0</v>
      </c>
      <c r="H143" s="20">
        <f>[1]!alfamlog($A143,H$50,$C$4:$C$9,COUNT($D$4:$D$9))*N$10</f>
        <v>0</v>
      </c>
      <c r="I143" s="20">
        <f>[1]!alfamlog($A143,I$50,$C$4:$C$9,COUNT($D$4:$D$9))*O$10</f>
        <v>0</v>
      </c>
      <c r="K143" s="37">
        <f>(10^L143-B143)/L$48</f>
        <v>0.96475056226501799</v>
      </c>
      <c r="L143" s="22">
        <f t="shared" si="12"/>
        <v>-2.0155831675205746</v>
      </c>
      <c r="M143" s="22">
        <f t="shared" si="13"/>
        <v>-1.7145540679183273</v>
      </c>
      <c r="N143" s="22">
        <f t="shared" si="14"/>
        <v>-1.3166145968842173</v>
      </c>
      <c r="O143" s="22">
        <f t="shared" si="15"/>
        <v>-1.0155847804330265</v>
      </c>
      <c r="P143" s="22">
        <f t="shared" si="16"/>
        <v>3.452896858055214</v>
      </c>
      <c r="Q143" s="22">
        <f t="shared" si="17"/>
        <v>2.0317482203852801</v>
      </c>
      <c r="R143" s="22">
        <f t="shared" si="18"/>
        <v>1.4175097385400335</v>
      </c>
      <c r="S143" s="22">
        <f t="shared" si="19"/>
        <v>1.0631089469960404</v>
      </c>
      <c r="T143" s="22"/>
      <c r="U143" s="22"/>
      <c r="V143" s="22"/>
      <c r="Z143">
        <f>Z142+X$7</f>
        <v>10.799999999999979</v>
      </c>
      <c r="AA143" s="32">
        <f>IF($D$4=0,0,$D$4+LOG([1]!alfa($Z143,$J$5,$L$5:$S$5,COUNT($L$5:$S$5)))+AA$43*LOG([1]!alfa($Z143,$J$6,$L$6:$S$6,COUNT($L$6:$S$6))))</f>
        <v>8.7921376919891419</v>
      </c>
      <c r="AB143" s="32">
        <f>IF($D$5=0,0,$D$5+LOG([1]!alfa($Z143,$J$5,$L$5:$S$5,COUNT($L$5:$S$5)))+AB$43*LOG([1]!alfa($Z143,$J$6,$L$6:$S$6,COUNT($L$6:$S$6))))</f>
        <v>13.432137691554848</v>
      </c>
      <c r="AC143" s="32">
        <f>IF($D$6=0,0,$D$6+LOG([1]!alfa($Z143,$J$5,$L$5:$S$5,COUNT($L$5:$S$5)))+AC$43*LOG([1]!alfa($Z143,$J$6,$L$6:$S$6,COUNT($L$6:$S$6))))</f>
        <v>0</v>
      </c>
      <c r="AD143" s="32">
        <f>IF($D$7=0,0,$D$7+LOG([1]!alfa($Z143,$J$5,$L$5:$S$5,COUNT($L$5:$S$5)))+AD$43*LOG([1]!alfa($Z143,$J$6,$L$6:$S$6,COUNT($L$6:$S$6))))</f>
        <v>0</v>
      </c>
      <c r="AE143" s="32">
        <f>IF($D$8=0,0,$D$8+LOG([1]!alfa($Z143,$J$5,$L$5:$S$5,COUNT($L$5:$S$5)))+AE$43*LOG([1]!alfa($Z143,$J$6,$L$6:$S$6,COUNT($L$6:$S$6))))</f>
        <v>0</v>
      </c>
      <c r="AF143" s="32">
        <f>IF($D$9=0,0,$D$9+LOG([1]!alfa($Z143,$J$5,$L$5:$S$5,COUNT($L$5:$S$5)))+AF$43*LOG([1]!alfa($Z143,$J$6,$L$6:$S$6,COUNT($L$6:$S$6))))</f>
        <v>0</v>
      </c>
    </row>
    <row r="144" spans="1:32" x14ac:dyDescent="0.25">
      <c r="A144" s="1">
        <f>IF(A143+E$10&gt;1,0,A143+E$10)</f>
        <v>-7.3499999999999464</v>
      </c>
      <c r="B144" s="20">
        <f t="shared" si="11"/>
        <v>4.4668359215101832E-8</v>
      </c>
      <c r="C144" s="20">
        <f>[1]!alfamlog($A144,C$50,$C$4:$C$9,COUNT($D$4:$D$9))*I$10</f>
        <v>3.3031027794084983E-2</v>
      </c>
      <c r="D144" s="20">
        <f>[1]!alfamlog($A144,D$50,$C$4:$C$9,COUNT($D$4:$D$9))*J$10</f>
        <v>0.96508720214838339</v>
      </c>
      <c r="E144" s="20">
        <f>[1]!alfamlog($A144,E$50,$C$4:$C$9,COUNT($D$4:$D$9))*K$10</f>
        <v>1.8817700575316932E-3</v>
      </c>
      <c r="F144" s="20">
        <f>[1]!alfamlog($A144,F$50,$C$4:$C$9,COUNT($D$4:$D$9))*L$10</f>
        <v>0</v>
      </c>
      <c r="G144" s="20">
        <f>[1]!alfamlog($A144,G$50,$C$4:$C$9,COUNT($D$4:$D$9))*M$10</f>
        <v>0</v>
      </c>
      <c r="H144" s="20">
        <f>[1]!alfamlog($A144,H$50,$C$4:$C$9,COUNT($D$4:$D$9))*N$10</f>
        <v>0</v>
      </c>
      <c r="I144" s="20">
        <f>[1]!alfamlog($A144,I$50,$C$4:$C$9,COUNT($D$4:$D$9))*O$10</f>
        <v>0</v>
      </c>
      <c r="K144" s="37">
        <f>(10^L144-B144)/L$48</f>
        <v>0.96885074226344625</v>
      </c>
      <c r="L144" s="22">
        <f t="shared" si="12"/>
        <v>-2.0137411213884948</v>
      </c>
      <c r="M144" s="22">
        <f t="shared" si="13"/>
        <v>-1.7127121268671042</v>
      </c>
      <c r="N144" s="22">
        <f t="shared" si="14"/>
        <v>-1.3147727188817289</v>
      </c>
      <c r="O144" s="22">
        <f t="shared" si="15"/>
        <v>-1.0137429234468196</v>
      </c>
      <c r="P144" s="22">
        <f t="shared" si="16"/>
        <v>3.5066145805389626</v>
      </c>
      <c r="Q144" s="22">
        <f t="shared" si="17"/>
        <v>2.0279333276351172</v>
      </c>
      <c r="R144" s="22">
        <f t="shared" si="18"/>
        <v>1.4151874530581119</v>
      </c>
      <c r="S144" s="22">
        <f t="shared" si="19"/>
        <v>1.0610546002525334</v>
      </c>
      <c r="T144" s="22"/>
      <c r="U144" s="22"/>
      <c r="V144" s="22"/>
      <c r="Z144">
        <f>Z143+X$7</f>
        <v>10.899999999999979</v>
      </c>
      <c r="AA144" s="32">
        <f>IF($D$4=0,0,$D$4+LOG([1]!alfa($Z144,$J$5,$L$5:$S$5,COUNT($L$5:$S$5)))+AA$43*LOG([1]!alfa($Z144,$J$6,$L$6:$S$6,COUNT($L$6:$S$6))))</f>
        <v>8.7847925907622049</v>
      </c>
      <c r="AB144" s="32">
        <f>IF($D$5=0,0,$D$5+LOG([1]!alfa($Z144,$J$5,$L$5:$S$5,COUNT($L$5:$S$5)))+AB$43*LOG([1]!alfa($Z144,$J$6,$L$6:$S$6,COUNT($L$6:$S$6))))</f>
        <v>13.424792590417233</v>
      </c>
      <c r="AC144" s="32">
        <f>IF($D$6=0,0,$D$6+LOG([1]!alfa($Z144,$J$5,$L$5:$S$5,COUNT($L$5:$S$5)))+AC$43*LOG([1]!alfa($Z144,$J$6,$L$6:$S$6,COUNT($L$6:$S$6))))</f>
        <v>0</v>
      </c>
      <c r="AD144" s="32">
        <f>IF($D$7=0,0,$D$7+LOG([1]!alfa($Z144,$J$5,$L$5:$S$5,COUNT($L$5:$S$5)))+AD$43*LOG([1]!alfa($Z144,$J$6,$L$6:$S$6,COUNT($L$6:$S$6))))</f>
        <v>0</v>
      </c>
      <c r="AE144" s="32">
        <f>IF($D$8=0,0,$D$8+LOG([1]!alfa($Z144,$J$5,$L$5:$S$5,COUNT($L$5:$S$5)))+AE$43*LOG([1]!alfa($Z144,$J$6,$L$6:$S$6,COUNT($L$6:$S$6))))</f>
        <v>0</v>
      </c>
      <c r="AF144" s="32">
        <f>IF($D$9=0,0,$D$9+LOG([1]!alfa($Z144,$J$5,$L$5:$S$5,COUNT($L$5:$S$5)))+AF$43*LOG([1]!alfa($Z144,$J$6,$L$6:$S$6,COUNT($L$6:$S$6))))</f>
        <v>0</v>
      </c>
    </row>
    <row r="145" spans="1:32" x14ac:dyDescent="0.25">
      <c r="A145" s="1">
        <f>IF(A144+E$10&gt;1,0,A144+E$10)</f>
        <v>-7.2999999999999465</v>
      </c>
      <c r="B145" s="20">
        <f t="shared" si="11"/>
        <v>5.0118723362733397E-8</v>
      </c>
      <c r="C145" s="20">
        <f>[1]!alfamlog($A145,C$50,$C$4:$C$9,COUNT($D$4:$D$9))*I$10</f>
        <v>2.9538256382454595E-2</v>
      </c>
      <c r="D145" s="20">
        <f>[1]!alfamlog($A145,D$50,$C$4:$C$9,COUNT($D$4:$D$9))*J$10</f>
        <v>0.96834323945282619</v>
      </c>
      <c r="E145" s="20">
        <f>[1]!alfamlog($A145,E$50,$C$4:$C$9,COUNT($D$4:$D$9))*K$10</f>
        <v>2.1185041647192896E-3</v>
      </c>
      <c r="F145" s="20">
        <f>[1]!alfamlog($A145,F$50,$C$4:$C$9,COUNT($D$4:$D$9))*L$10</f>
        <v>0</v>
      </c>
      <c r="G145" s="20">
        <f>[1]!alfamlog($A145,G$50,$C$4:$C$9,COUNT($D$4:$D$9))*M$10</f>
        <v>0</v>
      </c>
      <c r="H145" s="20">
        <f>[1]!alfamlog($A145,H$50,$C$4:$C$9,COUNT($D$4:$D$9))*N$10</f>
        <v>0</v>
      </c>
      <c r="I145" s="20">
        <f>[1]!alfamlog($A145,I$50,$C$4:$C$9,COUNT($D$4:$D$9))*O$10</f>
        <v>0</v>
      </c>
      <c r="K145" s="37">
        <f>(10^L145-B145)/L$48</f>
        <v>0.97258024778226482</v>
      </c>
      <c r="L145" s="22">
        <f t="shared" si="12"/>
        <v>-2.0120723168151158</v>
      </c>
      <c r="M145" s="22">
        <f t="shared" si="13"/>
        <v>-1.7110434401436765</v>
      </c>
      <c r="N145" s="22">
        <f t="shared" si="14"/>
        <v>-1.313104102868548</v>
      </c>
      <c r="O145" s="22">
        <f t="shared" si="15"/>
        <v>-1.012074331003767</v>
      </c>
      <c r="P145" s="22">
        <f t="shared" si="16"/>
        <v>3.5620158631160632</v>
      </c>
      <c r="Q145" s="22">
        <f t="shared" si="17"/>
        <v>2.0244921357522894</v>
      </c>
      <c r="R145" s="22">
        <f t="shared" si="18"/>
        <v>1.4130858316588015</v>
      </c>
      <c r="S145" s="22">
        <f t="shared" si="19"/>
        <v>1.0591943727250224</v>
      </c>
      <c r="T145" s="22"/>
      <c r="U145" s="22"/>
      <c r="V145" s="22"/>
      <c r="Z145">
        <f>Z144+X$7</f>
        <v>10.999999999999979</v>
      </c>
      <c r="AA145" s="32">
        <f>IF($D$4=0,0,$D$4+LOG([1]!alfa($Z145,$J$5,$L$5:$S$5,COUNT($L$5:$S$5)))+AA$43*LOG([1]!alfa($Z145,$J$6,$L$6:$S$6,COUNT($L$6:$S$6))))</f>
        <v>8.7754824710971899</v>
      </c>
      <c r="AB145" s="32">
        <f>IF($D$5=0,0,$D$5+LOG([1]!alfa($Z145,$J$5,$L$5:$S$5,COUNT($L$5:$S$5)))+AB$43*LOG([1]!alfa($Z145,$J$6,$L$6:$S$6,COUNT($L$6:$S$6))))</f>
        <v>13.415482470823168</v>
      </c>
      <c r="AC145" s="32">
        <f>IF($D$6=0,0,$D$6+LOG([1]!alfa($Z145,$J$5,$L$5:$S$5,COUNT($L$5:$S$5)))+AC$43*LOG([1]!alfa($Z145,$J$6,$L$6:$S$6,COUNT($L$6:$S$6))))</f>
        <v>0</v>
      </c>
      <c r="AD145" s="32">
        <f>IF($D$7=0,0,$D$7+LOG([1]!alfa($Z145,$J$5,$L$5:$S$5,COUNT($L$5:$S$5)))+AD$43*LOG([1]!alfa($Z145,$J$6,$L$6:$S$6,COUNT($L$6:$S$6))))</f>
        <v>0</v>
      </c>
      <c r="AE145" s="32">
        <f>IF($D$8=0,0,$D$8+LOG([1]!alfa($Z145,$J$5,$L$5:$S$5,COUNT($L$5:$S$5)))+AE$43*LOG([1]!alfa($Z145,$J$6,$L$6:$S$6,COUNT($L$6:$S$6))))</f>
        <v>0</v>
      </c>
      <c r="AF145" s="32">
        <f>IF($D$9=0,0,$D$9+LOG([1]!alfa($Z145,$J$5,$L$5:$S$5,COUNT($L$5:$S$5)))+AF$43*LOG([1]!alfa($Z145,$J$6,$L$6:$S$6,COUNT($L$6:$S$6))))</f>
        <v>0</v>
      </c>
    </row>
    <row r="146" spans="1:32" x14ac:dyDescent="0.25">
      <c r="A146" s="1">
        <f>IF(A145+E$10&gt;1,0,A145+E$10)</f>
        <v>-7.2499999999999467</v>
      </c>
      <c r="B146" s="20">
        <f t="shared" si="11"/>
        <v>5.62341325190418E-8</v>
      </c>
      <c r="C146" s="20">
        <f>[1]!alfamlog($A146,C$50,$C$4:$C$9,COUNT($D$4:$D$9))*I$10</f>
        <v>2.640398978875309E-2</v>
      </c>
      <c r="D146" s="20">
        <f>[1]!alfamlog($A146,D$50,$C$4:$C$9,COUNT($D$4:$D$9))*J$10</f>
        <v>0.97121196755052275</v>
      </c>
      <c r="E146" s="20">
        <f>[1]!alfamlog($A146,E$50,$C$4:$C$9,COUNT($D$4:$D$9))*K$10</f>
        <v>2.3840426607242694E-3</v>
      </c>
      <c r="F146" s="20">
        <f>[1]!alfamlog($A146,F$50,$C$4:$C$9,COUNT($D$4:$D$9))*L$10</f>
        <v>0</v>
      </c>
      <c r="G146" s="20">
        <f>[1]!alfamlog($A146,G$50,$C$4:$C$9,COUNT($D$4:$D$9))*M$10</f>
        <v>0</v>
      </c>
      <c r="H146" s="20">
        <f>[1]!alfamlog($A146,H$50,$C$4:$C$9,COUNT($D$4:$D$9))*N$10</f>
        <v>0</v>
      </c>
      <c r="I146" s="20">
        <f>[1]!alfamlog($A146,I$50,$C$4:$C$9,COUNT($D$4:$D$9))*O$10</f>
        <v>0</v>
      </c>
      <c r="K146" s="37">
        <f>(10^L146-B146)/L$48</f>
        <v>0.97598005287197043</v>
      </c>
      <c r="L146" s="22">
        <f t="shared" si="12"/>
        <v>-2.0105565560586522</v>
      </c>
      <c r="M146" s="22">
        <f t="shared" si="13"/>
        <v>-1.7095278115507699</v>
      </c>
      <c r="N146" s="22">
        <f t="shared" si="14"/>
        <v>-1.3115885535741216</v>
      </c>
      <c r="O146" s="22">
        <f t="shared" si="15"/>
        <v>-1.0105588081422254</v>
      </c>
      <c r="P146" s="22">
        <f t="shared" si="16"/>
        <v>3.6195296393425642</v>
      </c>
      <c r="Q146" s="22">
        <f t="shared" si="17"/>
        <v>2.0213786859703826</v>
      </c>
      <c r="R146" s="22">
        <f t="shared" si="18"/>
        <v>1.4111788086626285</v>
      </c>
      <c r="S146" s="22">
        <f t="shared" si="19"/>
        <v>1.057505504333115</v>
      </c>
      <c r="T146" s="22"/>
      <c r="U146" s="22"/>
      <c r="V146" s="22"/>
      <c r="Z146">
        <f>Z145+X$7</f>
        <v>11.099999999999978</v>
      </c>
      <c r="AA146" s="32">
        <f>IF($D$4=0,0,$D$4+LOG([1]!alfa($Z146,$J$5,$L$5:$S$5,COUNT($L$5:$S$5)))+AA$43*LOG([1]!alfa($Z146,$J$6,$L$6:$S$6,COUNT($L$6:$S$6))))</f>
        <v>8.7636739092888973</v>
      </c>
      <c r="AB146" s="32">
        <f>IF($D$5=0,0,$D$5+LOG([1]!alfa($Z146,$J$5,$L$5:$S$5,COUNT($L$5:$S$5)))+AB$43*LOG([1]!alfa($Z146,$J$6,$L$6:$S$6,COUNT($L$6:$S$6))))</f>
        <v>13.403673909071234</v>
      </c>
      <c r="AC146" s="32">
        <f>IF($D$6=0,0,$D$6+LOG([1]!alfa($Z146,$J$5,$L$5:$S$5,COUNT($L$5:$S$5)))+AC$43*LOG([1]!alfa($Z146,$J$6,$L$6:$S$6,COUNT($L$6:$S$6))))</f>
        <v>0</v>
      </c>
      <c r="AD146" s="32">
        <f>IF($D$7=0,0,$D$7+LOG([1]!alfa($Z146,$J$5,$L$5:$S$5,COUNT($L$5:$S$5)))+AD$43*LOG([1]!alfa($Z146,$J$6,$L$6:$S$6,COUNT($L$6:$S$6))))</f>
        <v>0</v>
      </c>
      <c r="AE146" s="32">
        <f>IF($D$8=0,0,$D$8+LOG([1]!alfa($Z146,$J$5,$L$5:$S$5,COUNT($L$5:$S$5)))+AE$43*LOG([1]!alfa($Z146,$J$6,$L$6:$S$6,COUNT($L$6:$S$6))))</f>
        <v>0</v>
      </c>
      <c r="AF146" s="32">
        <f>IF($D$9=0,0,$D$9+LOG([1]!alfa($Z146,$J$5,$L$5:$S$5,COUNT($L$5:$S$5)))+AF$43*LOG([1]!alfa($Z146,$J$6,$L$6:$S$6,COUNT($L$6:$S$6))))</f>
        <v>0</v>
      </c>
    </row>
    <row r="147" spans="1:32" x14ac:dyDescent="0.25">
      <c r="A147" s="1">
        <f>IF(A146+E$10&gt;1,0,A146+E$10)</f>
        <v>-7.1999999999999469</v>
      </c>
      <c r="B147" s="20">
        <f t="shared" si="11"/>
        <v>6.3095734448027026E-8</v>
      </c>
      <c r="C147" s="20">
        <f>[1]!alfamlog($A147,C$50,$C$4:$C$9,COUNT($D$4:$D$9))*I$10</f>
        <v>2.3593463884454966E-2</v>
      </c>
      <c r="D147" s="20">
        <f>[1]!alfamlog($A147,D$50,$C$4:$C$9,COUNT($D$4:$D$9))*J$10</f>
        <v>0.9737246756815553</v>
      </c>
      <c r="E147" s="20">
        <f>[1]!alfamlog($A147,E$50,$C$4:$C$9,COUNT($D$4:$D$9))*K$10</f>
        <v>2.6818604339897199E-3</v>
      </c>
      <c r="F147" s="20">
        <f>[1]!alfamlog($A147,F$50,$C$4:$C$9,COUNT($D$4:$D$9))*L$10</f>
        <v>0</v>
      </c>
      <c r="G147" s="20">
        <f>[1]!alfamlog($A147,G$50,$C$4:$C$9,COUNT($D$4:$D$9))*M$10</f>
        <v>0</v>
      </c>
      <c r="H147" s="20">
        <f>[1]!alfamlog($A147,H$50,$C$4:$C$9,COUNT($D$4:$D$9))*N$10</f>
        <v>0</v>
      </c>
      <c r="I147" s="20">
        <f>[1]!alfamlog($A147,I$50,$C$4:$C$9,COUNT($D$4:$D$9))*O$10</f>
        <v>0</v>
      </c>
      <c r="K147" s="37">
        <f>(10^L147-B147)/L$48</f>
        <v>0.97908839654953361</v>
      </c>
      <c r="L147" s="22">
        <f t="shared" si="12"/>
        <v>-2.0091752976173782</v>
      </c>
      <c r="M147" s="22">
        <f t="shared" si="13"/>
        <v>-1.7081467013161591</v>
      </c>
      <c r="N147" s="22">
        <f t="shared" si="14"/>
        <v>-1.310207532263943</v>
      </c>
      <c r="O147" s="22">
        <f t="shared" si="15"/>
        <v>-1.0091778164735965</v>
      </c>
      <c r="P147" s="22">
        <f t="shared" si="16"/>
        <v>3.679743722958257</v>
      </c>
      <c r="Q147" s="22">
        <f t="shared" si="17"/>
        <v>2.018551492088593</v>
      </c>
      <c r="R147" s="22">
        <f t="shared" si="18"/>
        <v>1.4094425560457697</v>
      </c>
      <c r="S147" s="22">
        <f t="shared" si="19"/>
        <v>1.0559671406291835</v>
      </c>
      <c r="T147" s="22"/>
      <c r="U147" s="22"/>
      <c r="V147" s="22"/>
      <c r="Z147">
        <f>Z146+X$7</f>
        <v>11.199999999999978</v>
      </c>
      <c r="AA147" s="32">
        <f>IF($D$4=0,0,$D$4+LOG([1]!alfa($Z147,$J$5,$L$5:$S$5,COUNT($L$5:$S$5)))+AA$43*LOG([1]!alfa($Z147,$J$6,$L$6:$S$6,COUNT($L$6:$S$6))))</f>
        <v>8.7486918085698449</v>
      </c>
      <c r="AB147" s="32">
        <f>IF($D$5=0,0,$D$5+LOG([1]!alfa($Z147,$J$5,$L$5:$S$5,COUNT($L$5:$S$5)))+AB$43*LOG([1]!alfa($Z147,$J$6,$L$6:$S$6,COUNT($L$6:$S$6))))</f>
        <v>13.388691808396951</v>
      </c>
      <c r="AC147" s="32">
        <f>IF($D$6=0,0,$D$6+LOG([1]!alfa($Z147,$J$5,$L$5:$S$5,COUNT($L$5:$S$5)))+AC$43*LOG([1]!alfa($Z147,$J$6,$L$6:$S$6,COUNT($L$6:$S$6))))</f>
        <v>0</v>
      </c>
      <c r="AD147" s="32">
        <f>IF($D$7=0,0,$D$7+LOG([1]!alfa($Z147,$J$5,$L$5:$S$5,COUNT($L$5:$S$5)))+AD$43*LOG([1]!alfa($Z147,$J$6,$L$6:$S$6,COUNT($L$6:$S$6))))</f>
        <v>0</v>
      </c>
      <c r="AE147" s="32">
        <f>IF($D$8=0,0,$D$8+LOG([1]!alfa($Z147,$J$5,$L$5:$S$5,COUNT($L$5:$S$5)))+AE$43*LOG([1]!alfa($Z147,$J$6,$L$6:$S$6,COUNT($L$6:$S$6))))</f>
        <v>0</v>
      </c>
      <c r="AF147" s="32">
        <f>IF($D$9=0,0,$D$9+LOG([1]!alfa($Z147,$J$5,$L$5:$S$5,COUNT($L$5:$S$5)))+AF$43*LOG([1]!alfa($Z147,$J$6,$L$6:$S$6,COUNT($L$6:$S$6))))</f>
        <v>0</v>
      </c>
    </row>
    <row r="148" spans="1:32" x14ac:dyDescent="0.25">
      <c r="A148" s="1">
        <f>IF(A147+E$10&gt;1,0,A147+E$10)</f>
        <v>-7.1499999999999471</v>
      </c>
      <c r="B148" s="20">
        <f t="shared" si="11"/>
        <v>7.0794578438422398E-8</v>
      </c>
      <c r="C148" s="20">
        <f>[1]!alfamlog($A148,C$50,$C$4:$C$9,COUNT($D$4:$D$9))*I$10</f>
        <v>2.1074873570197883E-2</v>
      </c>
      <c r="D148" s="20">
        <f>[1]!alfamlog($A148,D$50,$C$4:$C$9,COUNT($D$4:$D$9))*J$10</f>
        <v>0.97590927846304842</v>
      </c>
      <c r="E148" s="20">
        <f>[1]!alfamlog($A148,E$50,$C$4:$C$9,COUNT($D$4:$D$9))*K$10</f>
        <v>3.0158479667536462E-3</v>
      </c>
      <c r="F148" s="20">
        <f>[1]!alfamlog($A148,F$50,$C$4:$C$9,COUNT($D$4:$D$9))*L$10</f>
        <v>0</v>
      </c>
      <c r="G148" s="20">
        <f>[1]!alfamlog($A148,G$50,$C$4:$C$9,COUNT($D$4:$D$9))*M$10</f>
        <v>0</v>
      </c>
      <c r="H148" s="20">
        <f>[1]!alfamlog($A148,H$50,$C$4:$C$9,COUNT($D$4:$D$9))*N$10</f>
        <v>0</v>
      </c>
      <c r="I148" s="20">
        <f>[1]!alfamlog($A148,I$50,$C$4:$C$9,COUNT($D$4:$D$9))*O$10</f>
        <v>0</v>
      </c>
      <c r="K148" s="37">
        <f>(10^L148-B148)/L$48</f>
        <v>0.98194097439655514</v>
      </c>
      <c r="L148" s="22">
        <f t="shared" si="12"/>
        <v>-2.0079114862671261</v>
      </c>
      <c r="M148" s="22">
        <f t="shared" si="13"/>
        <v>-1.7068830561518551</v>
      </c>
      <c r="N148" s="22">
        <f t="shared" si="14"/>
        <v>-1.3089439868117523</v>
      </c>
      <c r="O148" s="22">
        <f t="shared" si="15"/>
        <v>-1.0079143042588676</v>
      </c>
      <c r="P148" s="22">
        <f t="shared" si="16"/>
        <v>3.7434759707813638</v>
      </c>
      <c r="Q148" s="22">
        <f t="shared" si="17"/>
        <v>2.0159729631847658</v>
      </c>
      <c r="R148" s="22">
        <f t="shared" si="18"/>
        <v>1.4078552381304881</v>
      </c>
      <c r="S148" s="22">
        <f t="shared" si="19"/>
        <v>1.0545601312789121</v>
      </c>
      <c r="T148" s="22"/>
      <c r="U148" s="22"/>
      <c r="V148" s="22"/>
      <c r="Z148">
        <f>Z147+X$7</f>
        <v>11.299999999999978</v>
      </c>
      <c r="AA148" s="32">
        <f>IF($D$4=0,0,$D$4+LOG([1]!alfa($Z148,$J$5,$L$5:$S$5,COUNT($L$5:$S$5)))+AA$43*LOG([1]!alfa($Z148,$J$6,$L$6:$S$6,COUNT($L$6:$S$6))))</f>
        <v>8.7296893803362092</v>
      </c>
      <c r="AB148" s="32">
        <f>IF($D$5=0,0,$D$5+LOG([1]!alfa($Z148,$J$5,$L$5:$S$5,COUNT($L$5:$S$5)))+AB$43*LOG([1]!alfa($Z148,$J$6,$L$6:$S$6,COUNT($L$6:$S$6))))</f>
        <v>13.369689380198873</v>
      </c>
      <c r="AC148" s="32">
        <f>IF($D$6=0,0,$D$6+LOG([1]!alfa($Z148,$J$5,$L$5:$S$5,COUNT($L$5:$S$5)))+AC$43*LOG([1]!alfa($Z148,$J$6,$L$6:$S$6,COUNT($L$6:$S$6))))</f>
        <v>0</v>
      </c>
      <c r="AD148" s="32">
        <f>IF($D$7=0,0,$D$7+LOG([1]!alfa($Z148,$J$5,$L$5:$S$5,COUNT($L$5:$S$5)))+AD$43*LOG([1]!alfa($Z148,$J$6,$L$6:$S$6,COUNT($L$6:$S$6))))</f>
        <v>0</v>
      </c>
      <c r="AE148" s="32">
        <f>IF($D$8=0,0,$D$8+LOG([1]!alfa($Z148,$J$5,$L$5:$S$5,COUNT($L$5:$S$5)))+AE$43*LOG([1]!alfa($Z148,$J$6,$L$6:$S$6,COUNT($L$6:$S$6))))</f>
        <v>0</v>
      </c>
      <c r="AF148" s="32">
        <f>IF($D$9=0,0,$D$9+LOG([1]!alfa($Z148,$J$5,$L$5:$S$5,COUNT($L$5:$S$5)))+AF$43*LOG([1]!alfa($Z148,$J$6,$L$6:$S$6,COUNT($L$6:$S$6))))</f>
        <v>0</v>
      </c>
    </row>
    <row r="149" spans="1:32" x14ac:dyDescent="0.25">
      <c r="A149" s="1">
        <f>IF(A148+E$10&gt;1,0,A148+E$10)</f>
        <v>-7.0999999999999472</v>
      </c>
      <c r="B149" s="20">
        <f t="shared" si="11"/>
        <v>7.9432823472437775E-8</v>
      </c>
      <c r="C149" s="20">
        <f>[1]!alfamlog($A149,C$50,$C$4:$C$9,COUNT($D$4:$D$9))*I$10</f>
        <v>1.8819206804246126E-2</v>
      </c>
      <c r="D149" s="20">
        <f>[1]!alfamlog($A149,D$50,$C$4:$C$9,COUNT($D$4:$D$9))*J$10</f>
        <v>0.97779043346412553</v>
      </c>
      <c r="E149" s="20">
        <f>[1]!alfamlog($A149,E$50,$C$4:$C$9,COUNT($D$4:$D$9))*K$10</f>
        <v>3.390359731628355E-3</v>
      </c>
      <c r="F149" s="20">
        <f>[1]!alfamlog($A149,F$50,$C$4:$C$9,COUNT($D$4:$D$9))*L$10</f>
        <v>0</v>
      </c>
      <c r="G149" s="20">
        <f>[1]!alfamlog($A149,G$50,$C$4:$C$9,COUNT($D$4:$D$9))*M$10</f>
        <v>0</v>
      </c>
      <c r="H149" s="20">
        <f>[1]!alfamlog($A149,H$50,$C$4:$C$9,COUNT($D$4:$D$9))*N$10</f>
        <v>0</v>
      </c>
      <c r="I149" s="20">
        <f>[1]!alfamlog($A149,I$50,$C$4:$C$9,COUNT($D$4:$D$9))*O$10</f>
        <v>0</v>
      </c>
      <c r="K149" s="37">
        <f>(10^L149-B149)/L$48</f>
        <v>0.98457115292738151</v>
      </c>
      <c r="L149" s="22">
        <f t="shared" si="12"/>
        <v>-2.0067493890559884</v>
      </c>
      <c r="M149" s="22">
        <f t="shared" si="13"/>
        <v>-1.7057211452729191</v>
      </c>
      <c r="N149" s="22">
        <f t="shared" si="14"/>
        <v>-1.3077821877328204</v>
      </c>
      <c r="O149" s="22">
        <f t="shared" si="15"/>
        <v>-1.0067525424467176</v>
      </c>
      <c r="P149" s="22">
        <f t="shared" si="16"/>
        <v>3.8118901723534702</v>
      </c>
      <c r="Q149" s="22">
        <f t="shared" si="17"/>
        <v>2.0136088882611038</v>
      </c>
      <c r="R149" s="22">
        <f t="shared" si="18"/>
        <v>1.4063967803045239</v>
      </c>
      <c r="S149" s="22">
        <f t="shared" si="19"/>
        <v>1.0532668376832024</v>
      </c>
      <c r="T149" s="22"/>
      <c r="U149" s="22"/>
      <c r="V149" s="22"/>
      <c r="Z149">
        <f>Z148+X$7</f>
        <v>11.399999999999977</v>
      </c>
      <c r="AA149" s="32">
        <f>IF($D$4=0,0,$D$4+LOG([1]!alfa($Z149,$J$5,$L$5:$S$5,COUNT($L$5:$S$5)))+AA$43*LOG([1]!alfa($Z149,$J$6,$L$6:$S$6,COUNT($L$6:$S$6))))</f>
        <v>8.7056201116192558</v>
      </c>
      <c r="AB149" s="32">
        <f>IF($D$5=0,0,$D$5+LOG([1]!alfa($Z149,$J$5,$L$5:$S$5,COUNT($L$5:$S$5)))+AB$43*LOG([1]!alfa($Z149,$J$6,$L$6:$S$6,COUNT($L$6:$S$6))))</f>
        <v>13.345620111510167</v>
      </c>
      <c r="AC149" s="32">
        <f>IF($D$6=0,0,$D$6+LOG([1]!alfa($Z149,$J$5,$L$5:$S$5,COUNT($L$5:$S$5)))+AC$43*LOG([1]!alfa($Z149,$J$6,$L$6:$S$6,COUNT($L$6:$S$6))))</f>
        <v>0</v>
      </c>
      <c r="AD149" s="32">
        <f>IF($D$7=0,0,$D$7+LOG([1]!alfa($Z149,$J$5,$L$5:$S$5,COUNT($L$5:$S$5)))+AD$43*LOG([1]!alfa($Z149,$J$6,$L$6:$S$6,COUNT($L$6:$S$6))))</f>
        <v>0</v>
      </c>
      <c r="AE149" s="32">
        <f>IF($D$8=0,0,$D$8+LOG([1]!alfa($Z149,$J$5,$L$5:$S$5,COUNT($L$5:$S$5)))+AE$43*LOG([1]!alfa($Z149,$J$6,$L$6:$S$6,COUNT($L$6:$S$6))))</f>
        <v>0</v>
      </c>
      <c r="AF149" s="32">
        <f>IF($D$9=0,0,$D$9+LOG([1]!alfa($Z149,$J$5,$L$5:$S$5,COUNT($L$5:$S$5)))+AF$43*LOG([1]!alfa($Z149,$J$6,$L$6:$S$6,COUNT($L$6:$S$6))))</f>
        <v>0</v>
      </c>
    </row>
    <row r="150" spans="1:32" x14ac:dyDescent="0.25">
      <c r="A150" s="1">
        <f>IF(A149+E$10&gt;1,0,A149+E$10)</f>
        <v>-7.0499999999999474</v>
      </c>
      <c r="B150" s="20">
        <f t="shared" si="11"/>
        <v>8.9125093813385297E-8</v>
      </c>
      <c r="C150" s="20">
        <f>[1]!alfamlog($A150,C$50,$C$4:$C$9,COUNT($D$4:$D$9))*I$10</f>
        <v>1.6800068292532763E-2</v>
      </c>
      <c r="D150" s="20">
        <f>[1]!alfamlog($A150,D$50,$C$4:$C$9,COUNT($D$4:$D$9))*J$10</f>
        <v>0.97938966379394177</v>
      </c>
      <c r="E150" s="20">
        <f>[1]!alfamlog($A150,E$50,$C$4:$C$9,COUNT($D$4:$D$9))*K$10</f>
        <v>3.8102679135254358E-3</v>
      </c>
      <c r="F150" s="20">
        <f>[1]!alfamlog($A150,F$50,$C$4:$C$9,COUNT($D$4:$D$9))*L$10</f>
        <v>0</v>
      </c>
      <c r="G150" s="20">
        <f>[1]!alfamlog($A150,G$50,$C$4:$C$9,COUNT($D$4:$D$9))*M$10</f>
        <v>0</v>
      </c>
      <c r="H150" s="20">
        <f>[1]!alfamlog($A150,H$50,$C$4:$C$9,COUNT($D$4:$D$9))*N$10</f>
        <v>0</v>
      </c>
      <c r="I150" s="20">
        <f>[1]!alfamlog($A150,I$50,$C$4:$C$9,COUNT($D$4:$D$9))*O$10</f>
        <v>0</v>
      </c>
      <c r="K150" s="37">
        <f>(10^L150-B150)/L$48</f>
        <v>0.98701019962099223</v>
      </c>
      <c r="L150" s="22">
        <f t="shared" si="12"/>
        <v>-2.0056744377939935</v>
      </c>
      <c r="M150" s="22">
        <f t="shared" si="13"/>
        <v>-1.7046464029139192</v>
      </c>
      <c r="N150" s="22">
        <f t="shared" si="14"/>
        <v>-1.3067075707164753</v>
      </c>
      <c r="O150" s="22">
        <f t="shared" si="15"/>
        <v>-1.0056779672114</v>
      </c>
      <c r="P150" s="22">
        <f t="shared" si="16"/>
        <v>3.8866956015501328</v>
      </c>
      <c r="Q150" s="22">
        <f t="shared" si="17"/>
        <v>2.0114279735727925</v>
      </c>
      <c r="R150" s="22">
        <f t="shared" si="18"/>
        <v>1.4050486511953488</v>
      </c>
      <c r="S150" s="22">
        <f t="shared" si="19"/>
        <v>1.0520709498702288</v>
      </c>
      <c r="T150" s="22"/>
      <c r="U150" s="22"/>
      <c r="V150" s="22"/>
      <c r="Z150">
        <f>Z149+X$7</f>
        <v>11.499999999999977</v>
      </c>
      <c r="AA150" s="32">
        <f>IF($D$4=0,0,$D$4+LOG([1]!alfa($Z150,$J$5,$L$5:$S$5,COUNT($L$5:$S$5)))+AA$43*LOG([1]!alfa($Z150,$J$6,$L$6:$S$6,COUNT($L$6:$S$6))))</f>
        <v>8.6752201848024679</v>
      </c>
      <c r="AB150" s="32">
        <f>IF($D$5=0,0,$D$5+LOG([1]!alfa($Z150,$J$5,$L$5:$S$5,COUNT($L$5:$S$5)))+AB$43*LOG([1]!alfa($Z150,$J$6,$L$6:$S$6,COUNT($L$6:$S$6))))</f>
        <v>13.315220184715814</v>
      </c>
      <c r="AC150" s="32">
        <f>IF($D$6=0,0,$D$6+LOG([1]!alfa($Z150,$J$5,$L$5:$S$5,COUNT($L$5:$S$5)))+AC$43*LOG([1]!alfa($Z150,$J$6,$L$6:$S$6,COUNT($L$6:$S$6))))</f>
        <v>0</v>
      </c>
      <c r="AD150" s="32">
        <f>IF($D$7=0,0,$D$7+LOG([1]!alfa($Z150,$J$5,$L$5:$S$5,COUNT($L$5:$S$5)))+AD$43*LOG([1]!alfa($Z150,$J$6,$L$6:$S$6,COUNT($L$6:$S$6))))</f>
        <v>0</v>
      </c>
      <c r="AE150" s="32">
        <f>IF($D$8=0,0,$D$8+LOG([1]!alfa($Z150,$J$5,$L$5:$S$5,COUNT($L$5:$S$5)))+AE$43*LOG([1]!alfa($Z150,$J$6,$L$6:$S$6,COUNT($L$6:$S$6))))</f>
        <v>0</v>
      </c>
      <c r="AF150" s="32">
        <f>IF($D$9=0,0,$D$9+LOG([1]!alfa($Z150,$J$5,$L$5:$S$5,COUNT($L$5:$S$5)))+AF$43*LOG([1]!alfa($Z150,$J$6,$L$6:$S$6,COUNT($L$6:$S$6))))</f>
        <v>0</v>
      </c>
    </row>
    <row r="151" spans="1:32" x14ac:dyDescent="0.25">
      <c r="A151" s="1">
        <f>IF(A150+E$10&gt;1,0,A150+E$10)</f>
        <v>-6.9999999999999476</v>
      </c>
      <c r="B151" s="20">
        <f t="shared" si="11"/>
        <v>1.0000000000001201E-7</v>
      </c>
      <c r="C151" s="20">
        <f>[1]!alfamlog($A151,C$50,$C$4:$C$9,COUNT($D$4:$D$9))*I$10</f>
        <v>1.4993498801324084E-2</v>
      </c>
      <c r="D151" s="20">
        <f>[1]!alfamlog($A151,D$50,$C$4:$C$9,COUNT($D$4:$D$9))*J$10</f>
        <v>0.9807254792379998</v>
      </c>
      <c r="E151" s="20">
        <f>[1]!alfamlog($A151,E$50,$C$4:$C$9,COUNT($D$4:$D$9))*K$10</f>
        <v>4.2810219606762064E-3</v>
      </c>
      <c r="F151" s="20">
        <f>[1]!alfamlog($A151,F$50,$C$4:$C$9,COUNT($D$4:$D$9))*L$10</f>
        <v>0</v>
      </c>
      <c r="G151" s="20">
        <f>[1]!alfamlog($A151,G$50,$C$4:$C$9,COUNT($D$4:$D$9))*M$10</f>
        <v>0</v>
      </c>
      <c r="H151" s="20">
        <f>[1]!alfamlog($A151,H$50,$C$4:$C$9,COUNT($D$4:$D$9))*N$10</f>
        <v>0</v>
      </c>
      <c r="I151" s="20">
        <f>[1]!alfamlog($A151,I$50,$C$4:$C$9,COUNT($D$4:$D$9))*O$10</f>
        <v>0</v>
      </c>
      <c r="K151" s="37">
        <f>(10^L151-B151)/L$48</f>
        <v>0.98928752315935231</v>
      </c>
      <c r="L151" s="22">
        <f t="shared" si="12"/>
        <v>-2.0046730782364208</v>
      </c>
      <c r="M151" s="22">
        <f t="shared" si="13"/>
        <v>-1.7036452775419468</v>
      </c>
      <c r="N151" s="22">
        <f t="shared" si="14"/>
        <v>-1.3057065858569386</v>
      </c>
      <c r="O151" s="22">
        <f t="shared" si="15"/>
        <v>-1.0046770291895213</v>
      </c>
      <c r="P151" s="22">
        <f t="shared" si="16"/>
        <v>3.97051570327312</v>
      </c>
      <c r="Q151" s="22">
        <f t="shared" si="17"/>
        <v>2.0094014249452714</v>
      </c>
      <c r="R151" s="22">
        <f t="shared" si="18"/>
        <v>1.4037936575415995</v>
      </c>
      <c r="S151" s="22">
        <f t="shared" si="19"/>
        <v>1.0509573124979266</v>
      </c>
      <c r="T151" s="22"/>
      <c r="U151" s="22"/>
      <c r="V151" s="22"/>
      <c r="Z151">
        <f>Z150+X$7</f>
        <v>11.599999999999977</v>
      </c>
      <c r="AA151" s="32">
        <f>IF($D$4=0,0,$D$4+LOG([1]!alfa($Z151,$J$5,$L$5:$S$5,COUNT($L$5:$S$5)))+AA$43*LOG([1]!alfa($Z151,$J$6,$L$6:$S$6,COUNT($L$6:$S$6))))</f>
        <v>8.6370151150751155</v>
      </c>
      <c r="AB151" s="32">
        <f>IF($D$5=0,0,$D$5+LOG([1]!alfa($Z151,$J$5,$L$5:$S$5,COUNT($L$5:$S$5)))+AB$43*LOG([1]!alfa($Z151,$J$6,$L$6:$S$6,COUNT($L$6:$S$6))))</f>
        <v>13.277015115006284</v>
      </c>
      <c r="AC151" s="32">
        <f>IF($D$6=0,0,$D$6+LOG([1]!alfa($Z151,$J$5,$L$5:$S$5,COUNT($L$5:$S$5)))+AC$43*LOG([1]!alfa($Z151,$J$6,$L$6:$S$6,COUNT($L$6:$S$6))))</f>
        <v>0</v>
      </c>
      <c r="AD151" s="32">
        <f>IF($D$7=0,0,$D$7+LOG([1]!alfa($Z151,$J$5,$L$5:$S$5,COUNT($L$5:$S$5)))+AD$43*LOG([1]!alfa($Z151,$J$6,$L$6:$S$6,COUNT($L$6:$S$6))))</f>
        <v>0</v>
      </c>
      <c r="AE151" s="32">
        <f>IF($D$8=0,0,$D$8+LOG([1]!alfa($Z151,$J$5,$L$5:$S$5,COUNT($L$5:$S$5)))+AE$43*LOG([1]!alfa($Z151,$J$6,$L$6:$S$6,COUNT($L$6:$S$6))))</f>
        <v>0</v>
      </c>
      <c r="AF151" s="32">
        <f>IF($D$9=0,0,$D$9+LOG([1]!alfa($Z151,$J$5,$L$5:$S$5,COUNT($L$5:$S$5)))+AF$43*LOG([1]!alfa($Z151,$J$6,$L$6:$S$6,COUNT($L$6:$S$6))))</f>
        <v>0</v>
      </c>
    </row>
    <row r="152" spans="1:32" x14ac:dyDescent="0.25">
      <c r="A152" s="1">
        <f>IF(A151+E$10&gt;1,0,A151+E$10)</f>
        <v>-6.9499999999999478</v>
      </c>
      <c r="B152" s="20">
        <f t="shared" si="11"/>
        <v>1.1220184543020976E-7</v>
      </c>
      <c r="C152" s="20">
        <f>[1]!alfamlog($A152,C$50,$C$4:$C$9,COUNT($D$4:$D$9))*I$10</f>
        <v>1.3377794679722985E-2</v>
      </c>
      <c r="D152" s="20">
        <f>[1]!alfamlog($A152,D$50,$C$4:$C$9,COUNT($D$4:$D$9))*J$10</f>
        <v>0.98181349082684544</v>
      </c>
      <c r="E152" s="20">
        <f>[1]!alfamlog($A152,E$50,$C$4:$C$9,COUNT($D$4:$D$9))*K$10</f>
        <v>4.8087144934314948E-3</v>
      </c>
      <c r="F152" s="20">
        <f>[1]!alfamlog($A152,F$50,$C$4:$C$9,COUNT($D$4:$D$9))*L$10</f>
        <v>0</v>
      </c>
      <c r="G152" s="20">
        <f>[1]!alfamlog($A152,G$50,$C$4:$C$9,COUNT($D$4:$D$9))*M$10</f>
        <v>0</v>
      </c>
      <c r="H152" s="20">
        <f>[1]!alfamlog($A152,H$50,$C$4:$C$9,COUNT($D$4:$D$9))*N$10</f>
        <v>0</v>
      </c>
      <c r="I152" s="20">
        <f>[1]!alfamlog($A152,I$50,$C$4:$C$9,COUNT($D$4:$D$9))*O$10</f>
        <v>0</v>
      </c>
      <c r="K152" s="37">
        <f>(10^L152-B152)/L$48</f>
        <v>0.99143091981370757</v>
      </c>
      <c r="L152" s="22">
        <f t="shared" si="12"/>
        <v>-2.0037326258991266</v>
      </c>
      <c r="M152" s="22">
        <f t="shared" si="13"/>
        <v>-1.7027050877048366</v>
      </c>
      <c r="N152" s="22">
        <f t="shared" si="14"/>
        <v>-1.3047665535212887</v>
      </c>
      <c r="O152" s="22">
        <f t="shared" si="15"/>
        <v>-1.003737049354583</v>
      </c>
      <c r="P152" s="22">
        <f t="shared" si="16"/>
        <v>4.0676348224285119</v>
      </c>
      <c r="Q152" s="22">
        <f t="shared" si="17"/>
        <v>2.0075025686206485</v>
      </c>
      <c r="R152" s="22">
        <f t="shared" si="18"/>
        <v>1.4026157508768187</v>
      </c>
      <c r="S152" s="22">
        <f t="shared" si="19"/>
        <v>1.049911759591549</v>
      </c>
      <c r="T152" s="22"/>
      <c r="U152" s="22"/>
      <c r="V152" s="22"/>
      <c r="Z152">
        <f>Z151+X$7</f>
        <v>11.699999999999976</v>
      </c>
      <c r="AA152" s="32">
        <f>IF($D$4=0,0,$D$4+LOG([1]!alfa($Z152,$J$5,$L$5:$S$5,COUNT($L$5:$S$5)))+AA$43*LOG([1]!alfa($Z152,$J$6,$L$6:$S$6,COUNT($L$6:$S$6))))</f>
        <v>8.5893688497646821</v>
      </c>
      <c r="AB152" s="32">
        <f>IF($D$5=0,0,$D$5+LOG([1]!alfa($Z152,$J$5,$L$5:$S$5,COUNT($L$5:$S$5)))+AB$43*LOG([1]!alfa($Z152,$J$6,$L$6:$S$6,COUNT($L$6:$S$6))))</f>
        <v>13.229368849710008</v>
      </c>
      <c r="AC152" s="32">
        <f>IF($D$6=0,0,$D$6+LOG([1]!alfa($Z152,$J$5,$L$5:$S$5,COUNT($L$5:$S$5)))+AC$43*LOG([1]!alfa($Z152,$J$6,$L$6:$S$6,COUNT($L$6:$S$6))))</f>
        <v>0</v>
      </c>
      <c r="AD152" s="32">
        <f>IF($D$7=0,0,$D$7+LOG([1]!alfa($Z152,$J$5,$L$5:$S$5,COUNT($L$5:$S$5)))+AD$43*LOG([1]!alfa($Z152,$J$6,$L$6:$S$6,COUNT($L$6:$S$6))))</f>
        <v>0</v>
      </c>
      <c r="AE152" s="32">
        <f>IF($D$8=0,0,$D$8+LOG([1]!alfa($Z152,$J$5,$L$5:$S$5,COUNT($L$5:$S$5)))+AE$43*LOG([1]!alfa($Z152,$J$6,$L$6:$S$6,COUNT($L$6:$S$6))))</f>
        <v>0</v>
      </c>
      <c r="AF152" s="32">
        <f>IF($D$9=0,0,$D$9+LOG([1]!alfa($Z152,$J$5,$L$5:$S$5,COUNT($L$5:$S$5)))+AF$43*LOG([1]!alfa($Z152,$J$6,$L$6:$S$6,COUNT($L$6:$S$6))))</f>
        <v>0</v>
      </c>
    </row>
    <row r="153" spans="1:32" x14ac:dyDescent="0.25">
      <c r="A153" s="1">
        <f>IF(A152+E$10&gt;1,0,A152+E$10)</f>
        <v>-6.899999999999948</v>
      </c>
      <c r="B153" s="20">
        <f t="shared" si="11"/>
        <v>1.2589254117943173E-7</v>
      </c>
      <c r="C153" s="20">
        <f>[1]!alfamlog($A153,C$50,$C$4:$C$9,COUNT($D$4:$D$9))*I$10</f>
        <v>1.193333103362576E-2</v>
      </c>
      <c r="D153" s="20">
        <f>[1]!alfamlog($A153,D$50,$C$4:$C$9,COUNT($D$4:$D$9))*J$10</f>
        <v>0.98266651484764622</v>
      </c>
      <c r="E153" s="20">
        <f>[1]!alfamlog($A153,E$50,$C$4:$C$9,COUNT($D$4:$D$9))*K$10</f>
        <v>5.4001541187279987E-3</v>
      </c>
      <c r="F153" s="20">
        <f>[1]!alfamlog($A153,F$50,$C$4:$C$9,COUNT($D$4:$D$9))*L$10</f>
        <v>0</v>
      </c>
      <c r="G153" s="20">
        <f>[1]!alfamlog($A153,G$50,$C$4:$C$9,COUNT($D$4:$D$9))*M$10</f>
        <v>0</v>
      </c>
      <c r="H153" s="20">
        <f>[1]!alfamlog($A153,H$50,$C$4:$C$9,COUNT($D$4:$D$9))*N$10</f>
        <v>0</v>
      </c>
      <c r="I153" s="20">
        <f>[1]!alfamlog($A153,I$50,$C$4:$C$9,COUNT($D$4:$D$9))*O$10</f>
        <v>0</v>
      </c>
      <c r="K153" s="37">
        <f>(10^L153-B153)/L$48</f>
        <v>0.99346682308510159</v>
      </c>
      <c r="L153" s="22">
        <f t="shared" si="12"/>
        <v>-2.0028411282523177</v>
      </c>
      <c r="M153" s="22">
        <f t="shared" si="13"/>
        <v>-1.7018138842613191</v>
      </c>
      <c r="N153" s="22">
        <f t="shared" si="14"/>
        <v>-1.3038755266014397</v>
      </c>
      <c r="O153" s="22">
        <f t="shared" si="15"/>
        <v>-1.0028460812762392</v>
      </c>
      <c r="P153" s="22">
        <f t="shared" si="16"/>
        <v>4.1857132621924347</v>
      </c>
      <c r="Q153" s="22">
        <f t="shared" si="17"/>
        <v>2.0057065051768896</v>
      </c>
      <c r="R153" s="22">
        <f t="shared" si="18"/>
        <v>1.4014998450640865</v>
      </c>
      <c r="S153" s="22">
        <f t="shared" si="19"/>
        <v>1.048920957488837</v>
      </c>
      <c r="T153" s="22"/>
      <c r="U153" s="22"/>
      <c r="V153" s="22"/>
      <c r="Z153">
        <f>Z152+X$7</f>
        <v>11.799999999999976</v>
      </c>
      <c r="AA153" s="32">
        <f>IF($D$4=0,0,$D$4+LOG([1]!alfa($Z153,$J$5,$L$5:$S$5,COUNT($L$5:$S$5)))+AA$43*LOG([1]!alfa($Z153,$J$6,$L$6:$S$6,COUNT($L$6:$S$6))))</f>
        <v>8.5305927599691689</v>
      </c>
      <c r="AB153" s="32">
        <f>IF($D$5=0,0,$D$5+LOG([1]!alfa($Z153,$J$5,$L$5:$S$5,COUNT($L$5:$S$5)))+AB$43*LOG([1]!alfa($Z153,$J$6,$L$6:$S$6,COUNT($L$6:$S$6))))</f>
        <v>13.170592759925741</v>
      </c>
      <c r="AC153" s="32">
        <f>IF($D$6=0,0,$D$6+LOG([1]!alfa($Z153,$J$5,$L$5:$S$5,COUNT($L$5:$S$5)))+AC$43*LOG([1]!alfa($Z153,$J$6,$L$6:$S$6,COUNT($L$6:$S$6))))</f>
        <v>0</v>
      </c>
      <c r="AD153" s="32">
        <f>IF($D$7=0,0,$D$7+LOG([1]!alfa($Z153,$J$5,$L$5:$S$5,COUNT($L$5:$S$5)))+AD$43*LOG([1]!alfa($Z153,$J$6,$L$6:$S$6,COUNT($L$6:$S$6))))</f>
        <v>0</v>
      </c>
      <c r="AE153" s="32">
        <f>IF($D$8=0,0,$D$8+LOG([1]!alfa($Z153,$J$5,$L$5:$S$5,COUNT($L$5:$S$5)))+AE$43*LOG([1]!alfa($Z153,$J$6,$L$6:$S$6,COUNT($L$6:$S$6))))</f>
        <v>0</v>
      </c>
      <c r="AF153" s="32">
        <f>IF($D$9=0,0,$D$9+LOG([1]!alfa($Z153,$J$5,$L$5:$S$5,COUNT($L$5:$S$5)))+AF$43*LOG([1]!alfa($Z153,$J$6,$L$6:$S$6,COUNT($L$6:$S$6))))</f>
        <v>0</v>
      </c>
    </row>
    <row r="154" spans="1:32" x14ac:dyDescent="0.25">
      <c r="A154" s="1">
        <f>IF(A153+E$10&gt;1,0,A153+E$10)</f>
        <v>-6.8499999999999481</v>
      </c>
      <c r="B154" s="20">
        <f t="shared" si="11"/>
        <v>1.412537544622922E-7</v>
      </c>
      <c r="C154" s="20">
        <f>[1]!alfamlog($A154,C$50,$C$4:$C$9,COUNT($D$4:$D$9))*I$10</f>
        <v>1.0642391052056098E-2</v>
      </c>
      <c r="D154" s="20">
        <f>[1]!alfamlog($A154,D$50,$C$4:$C$9,COUNT($D$4:$D$9))*J$10</f>
        <v>0.98329466323909487</v>
      </c>
      <c r="E154" s="20">
        <f>[1]!alfamlog($A154,E$50,$C$4:$C$9,COUNT($D$4:$D$9))*K$10</f>
        <v>6.0629457088490768E-3</v>
      </c>
      <c r="F154" s="20">
        <f>[1]!alfamlog($A154,F$50,$C$4:$C$9,COUNT($D$4:$D$9))*L$10</f>
        <v>0</v>
      </c>
      <c r="G154" s="20">
        <f>[1]!alfamlog($A154,G$50,$C$4:$C$9,COUNT($D$4:$D$9))*M$10</f>
        <v>0</v>
      </c>
      <c r="H154" s="20">
        <f>[1]!alfamlog($A154,H$50,$C$4:$C$9,COUNT($D$4:$D$9))*N$10</f>
        <v>0</v>
      </c>
      <c r="I154" s="20">
        <f>[1]!alfamlog($A154,I$50,$C$4:$C$9,COUNT($D$4:$D$9))*O$10</f>
        <v>0</v>
      </c>
      <c r="K154" s="37">
        <f>(10^L154-B154)/L$48</f>
        <v>0.99542055465679291</v>
      </c>
      <c r="L154" s="22">
        <f t="shared" si="12"/>
        <v>-2.0019872329065738</v>
      </c>
      <c r="M154" s="22">
        <f t="shared" si="13"/>
        <v>-1.7009603186071949</v>
      </c>
      <c r="N154" s="22">
        <f t="shared" si="14"/>
        <v>-1.3030221587644126</v>
      </c>
      <c r="O154" s="22">
        <f t="shared" si="15"/>
        <v>-1.001992779378599</v>
      </c>
      <c r="P154" s="22">
        <f t="shared" si="16"/>
        <v>4.3405287788387259</v>
      </c>
      <c r="Q154" s="22">
        <f t="shared" si="17"/>
        <v>2.0039897919004508</v>
      </c>
      <c r="R154" s="22">
        <f t="shared" si="18"/>
        <v>1.4004316436892514</v>
      </c>
      <c r="S154" s="22">
        <f t="shared" si="19"/>
        <v>1.0479722553688586</v>
      </c>
      <c r="T154" s="22"/>
      <c r="U154" s="22"/>
      <c r="V154" s="22"/>
      <c r="Z154">
        <f>Z153+X$7</f>
        <v>11.899999999999975</v>
      </c>
      <c r="AA154" s="32">
        <f>IF($D$4=0,0,$D$4+LOG([1]!alfa($Z154,$J$5,$L$5:$S$5,COUNT($L$5:$S$5)))+AA$43*LOG([1]!alfa($Z154,$J$6,$L$6:$S$6,COUNT($L$6:$S$6))))</f>
        <v>8.4591197763563653</v>
      </c>
      <c r="AB154" s="32">
        <f>IF($D$5=0,0,$D$5+LOG([1]!alfa($Z154,$J$5,$L$5:$S$5,COUNT($L$5:$S$5)))+AB$43*LOG([1]!alfa($Z154,$J$6,$L$6:$S$6,COUNT($L$6:$S$6))))</f>
        <v>13.099119776321869</v>
      </c>
      <c r="AC154" s="32">
        <f>IF($D$6=0,0,$D$6+LOG([1]!alfa($Z154,$J$5,$L$5:$S$5,COUNT($L$5:$S$5)))+AC$43*LOG([1]!alfa($Z154,$J$6,$L$6:$S$6,COUNT($L$6:$S$6))))</f>
        <v>0</v>
      </c>
      <c r="AD154" s="32">
        <f>IF($D$7=0,0,$D$7+LOG([1]!alfa($Z154,$J$5,$L$5:$S$5,COUNT($L$5:$S$5)))+AD$43*LOG([1]!alfa($Z154,$J$6,$L$6:$S$6,COUNT($L$6:$S$6))))</f>
        <v>0</v>
      </c>
      <c r="AE154" s="32">
        <f>IF($D$8=0,0,$D$8+LOG([1]!alfa($Z154,$J$5,$L$5:$S$5,COUNT($L$5:$S$5)))+AE$43*LOG([1]!alfa($Z154,$J$6,$L$6:$S$6,COUNT($L$6:$S$6))))</f>
        <v>0</v>
      </c>
      <c r="AF154" s="32">
        <f>IF($D$9=0,0,$D$9+LOG([1]!alfa($Z154,$J$5,$L$5:$S$5,COUNT($L$5:$S$5)))+AF$43*LOG([1]!alfa($Z154,$J$6,$L$6:$S$6,COUNT($L$6:$S$6))))</f>
        <v>0</v>
      </c>
    </row>
    <row r="155" spans="1:32" x14ac:dyDescent="0.25">
      <c r="A155" s="1">
        <f>IF(A154+E$10&gt;1,0,A154+E$10)</f>
        <v>-6.7999999999999483</v>
      </c>
      <c r="B155" s="20">
        <f t="shared" si="11"/>
        <v>1.584893192461301E-7</v>
      </c>
      <c r="C155" s="20">
        <f>[1]!alfamlog($A155,C$50,$C$4:$C$9,COUNT($D$4:$D$9))*I$10</f>
        <v>9.4890032257321805E-3</v>
      </c>
      <c r="D155" s="20">
        <f>[1]!alfamlog($A155,D$50,$C$4:$C$9,COUNT($D$4:$D$9))*J$10</f>
        <v>0.98370541807237499</v>
      </c>
      <c r="E155" s="20">
        <f>[1]!alfamlog($A155,E$50,$C$4:$C$9,COUNT($D$4:$D$9))*K$10</f>
        <v>6.8055787018928074E-3</v>
      </c>
      <c r="F155" s="20">
        <f>[1]!alfamlog($A155,F$50,$C$4:$C$9,COUNT($D$4:$D$9))*L$10</f>
        <v>0</v>
      </c>
      <c r="G155" s="20">
        <f>[1]!alfamlog($A155,G$50,$C$4:$C$9,COUNT($D$4:$D$9))*M$10</f>
        <v>0</v>
      </c>
      <c r="H155" s="20">
        <f>[1]!alfamlog($A155,H$50,$C$4:$C$9,COUNT($D$4:$D$9))*N$10</f>
        <v>0</v>
      </c>
      <c r="I155" s="20">
        <f>[1]!alfamlog($A155,I$50,$C$4:$C$9,COUNT($D$4:$D$9))*O$10</f>
        <v>0</v>
      </c>
      <c r="K155" s="37">
        <f>(10^L155-B155)/L$48</f>
        <v>0.99731657547616015</v>
      </c>
      <c r="L155" s="22">
        <f t="shared" si="12"/>
        <v>-2.0011600613240965</v>
      </c>
      <c r="M155" s="22">
        <f t="shared" si="13"/>
        <v>-1.7001335164308193</v>
      </c>
      <c r="N155" s="22">
        <f t="shared" si="14"/>
        <v>-1.302195578234365</v>
      </c>
      <c r="O155" s="22">
        <f t="shared" si="15"/>
        <v>-1.0011662727311053</v>
      </c>
      <c r="P155" s="22">
        <f t="shared" si="16"/>
        <v>4.5738832649919612</v>
      </c>
      <c r="Q155" s="22">
        <f t="shared" si="17"/>
        <v>2.0023301497135262</v>
      </c>
      <c r="R155" s="22">
        <f t="shared" si="18"/>
        <v>1.3993974763312096</v>
      </c>
      <c r="S155" s="22">
        <f t="shared" si="19"/>
        <v>1.0470535426932532</v>
      </c>
      <c r="T155" s="22"/>
      <c r="U155" s="22"/>
      <c r="V155" s="22"/>
      <c r="Z155">
        <f>Z154+X$7</f>
        <v>11.999999999999975</v>
      </c>
      <c r="AA155" s="32">
        <f>IF($D$4=0,0,$D$4+LOG([1]!alfa($Z155,$J$5,$L$5:$S$5,COUNT($L$5:$S$5)))+AA$43*LOG([1]!alfa($Z155,$J$6,$L$6:$S$6,COUNT($L$6:$S$6))))</f>
        <v>8.3737225809586402</v>
      </c>
      <c r="AB155" s="32">
        <f>IF($D$5=0,0,$D$5+LOG([1]!alfa($Z155,$J$5,$L$5:$S$5,COUNT($L$5:$S$5)))+AB$43*LOG([1]!alfa($Z155,$J$6,$L$6:$S$6,COUNT($L$6:$S$6))))</f>
        <v>13.013722580931239</v>
      </c>
      <c r="AC155" s="32">
        <f>IF($D$6=0,0,$D$6+LOG([1]!alfa($Z155,$J$5,$L$5:$S$5,COUNT($L$5:$S$5)))+AC$43*LOG([1]!alfa($Z155,$J$6,$L$6:$S$6,COUNT($L$6:$S$6))))</f>
        <v>0</v>
      </c>
      <c r="AD155" s="32">
        <f>IF($D$7=0,0,$D$7+LOG([1]!alfa($Z155,$J$5,$L$5:$S$5,COUNT($L$5:$S$5)))+AD$43*LOG([1]!alfa($Z155,$J$6,$L$6:$S$6,COUNT($L$6:$S$6))))</f>
        <v>0</v>
      </c>
      <c r="AE155" s="32">
        <f>IF($D$8=0,0,$D$8+LOG([1]!alfa($Z155,$J$5,$L$5:$S$5,COUNT($L$5:$S$5)))+AE$43*LOG([1]!alfa($Z155,$J$6,$L$6:$S$6,COUNT($L$6:$S$6))))</f>
        <v>0</v>
      </c>
      <c r="AF155" s="32">
        <f>IF($D$9=0,0,$D$9+LOG([1]!alfa($Z155,$J$5,$L$5:$S$5,COUNT($L$5:$S$5)))+AF$43*LOG([1]!alfa($Z155,$J$6,$L$6:$S$6,COUNT($L$6:$S$6))))</f>
        <v>0</v>
      </c>
    </row>
    <row r="156" spans="1:32" x14ac:dyDescent="0.25">
      <c r="A156" s="1">
        <f>IF(A155+E$10&gt;1,0,A155+E$10)</f>
        <v>-6.7499999999999485</v>
      </c>
      <c r="B156" s="20">
        <f t="shared" si="11"/>
        <v>1.7782794100391321E-7</v>
      </c>
      <c r="C156" s="20">
        <f>[1]!alfamlog($A156,C$50,$C$4:$C$9,COUNT($D$4:$D$9))*I$10</f>
        <v>8.4587875910529398E-3</v>
      </c>
      <c r="D156" s="20">
        <f>[1]!alfamlog($A156,D$50,$C$4:$C$9,COUNT($D$4:$D$9))*J$10</f>
        <v>0.98390368844517673</v>
      </c>
      <c r="E156" s="20">
        <f>[1]!alfamlog($A156,E$50,$C$4:$C$9,COUNT($D$4:$D$9))*K$10</f>
        <v>7.6375239637704205E-3</v>
      </c>
      <c r="F156" s="20">
        <f>[1]!alfamlog($A156,F$50,$C$4:$C$9,COUNT($D$4:$D$9))*L$10</f>
        <v>0</v>
      </c>
      <c r="G156" s="20">
        <f>[1]!alfamlog($A156,G$50,$C$4:$C$9,COUNT($D$4:$D$9))*M$10</f>
        <v>0</v>
      </c>
      <c r="H156" s="20">
        <f>[1]!alfamlog($A156,H$50,$C$4:$C$9,COUNT($D$4:$D$9))*N$10</f>
        <v>0</v>
      </c>
      <c r="I156" s="20">
        <f>[1]!alfamlog($A156,I$50,$C$4:$C$9,COUNT($D$4:$D$9))*O$10</f>
        <v>0</v>
      </c>
      <c r="K156" s="37">
        <f>(10^L156-B156)/L$48</f>
        <v>0.99917873637271648</v>
      </c>
      <c r="L156" s="22">
        <f t="shared" si="12"/>
        <v>-2.0003490875535332</v>
      </c>
      <c r="M156" s="22">
        <f t="shared" si="13"/>
        <v>-1.6993229564965457</v>
      </c>
      <c r="N156" s="22">
        <f t="shared" si="14"/>
        <v>-1.3013852666052115</v>
      </c>
      <c r="O156" s="22">
        <f t="shared" si="15"/>
        <v>-1.0003560438708827</v>
      </c>
      <c r="P156" s="22">
        <f t="shared" si="16"/>
        <v>5.0950244787539125</v>
      </c>
      <c r="Q156" s="22">
        <f t="shared" si="17"/>
        <v>2.0007061913994413</v>
      </c>
      <c r="R156" s="22">
        <f t="shared" si="18"/>
        <v>1.3983841427775316</v>
      </c>
      <c r="S156" s="22">
        <f t="shared" si="19"/>
        <v>1.0461531128857222</v>
      </c>
      <c r="T156" s="22"/>
      <c r="U156" s="22"/>
      <c r="V156" s="22"/>
      <c r="Z156">
        <f>Z155+X$7</f>
        <v>12.099999999999975</v>
      </c>
      <c r="AA156" s="32">
        <f>IF($D$4=0,0,$D$4+LOG([1]!alfa($Z156,$J$5,$L$5:$S$5,COUNT($L$5:$S$5)))+AA$43*LOG([1]!alfa($Z156,$J$6,$L$6:$S$6,COUNT($L$6:$S$6))))</f>
        <v>8.2737225809642823</v>
      </c>
      <c r="AB156" s="32">
        <f>IF($D$5=0,0,$D$5+LOG([1]!alfa($Z156,$J$5,$L$5:$S$5,COUNT($L$5:$S$5)))+AB$43*LOG([1]!alfa($Z156,$J$6,$L$6:$S$6,COUNT($L$6:$S$6))))</f>
        <v>12.913722580942515</v>
      </c>
      <c r="AC156" s="32">
        <f>IF($D$6=0,0,$D$6+LOG([1]!alfa($Z156,$J$5,$L$5:$S$5,COUNT($L$5:$S$5)))+AC$43*LOG([1]!alfa($Z156,$J$6,$L$6:$S$6,COUNT($L$6:$S$6))))</f>
        <v>0</v>
      </c>
      <c r="AD156" s="32">
        <f>IF($D$7=0,0,$D$7+LOG([1]!alfa($Z156,$J$5,$L$5:$S$5,COUNT($L$5:$S$5)))+AD$43*LOG([1]!alfa($Z156,$J$6,$L$6:$S$6,COUNT($L$6:$S$6))))</f>
        <v>0</v>
      </c>
      <c r="AE156" s="32">
        <f>IF($D$8=0,0,$D$8+LOG([1]!alfa($Z156,$J$5,$L$5:$S$5,COUNT($L$5:$S$5)))+AE$43*LOG([1]!alfa($Z156,$J$6,$L$6:$S$6,COUNT($L$6:$S$6))))</f>
        <v>0</v>
      </c>
      <c r="AF156" s="32">
        <f>IF($D$9=0,0,$D$9+LOG([1]!alfa($Z156,$J$5,$L$5:$S$5,COUNT($L$5:$S$5)))+AF$43*LOG([1]!alfa($Z156,$J$6,$L$6:$S$6,COUNT($L$6:$S$6))))</f>
        <v>0</v>
      </c>
    </row>
    <row r="157" spans="1:32" x14ac:dyDescent="0.25">
      <c r="A157" s="1">
        <f>IF(A156+E$10&gt;1,0,A156+E$10)</f>
        <v>-6.6999999999999487</v>
      </c>
      <c r="B157" s="20">
        <f t="shared" si="11"/>
        <v>1.9952623149691135E-7</v>
      </c>
      <c r="C157" s="20">
        <f>[1]!alfamlog($A157,C$50,$C$4:$C$9,COUNT($D$4:$D$9))*I$10</f>
        <v>7.5388116565512329E-3</v>
      </c>
      <c r="D157" s="20">
        <f>[1]!alfamlog($A157,D$50,$C$4:$C$9,COUNT($D$4:$D$9))*J$10</f>
        <v>0.98389184863139156</v>
      </c>
      <c r="E157" s="20">
        <f>[1]!alfamlog($A157,E$50,$C$4:$C$9,COUNT($D$4:$D$9))*K$10</f>
        <v>8.5693397120573511E-3</v>
      </c>
      <c r="F157" s="20">
        <f>[1]!alfamlog($A157,F$50,$C$4:$C$9,COUNT($D$4:$D$9))*L$10</f>
        <v>0</v>
      </c>
      <c r="G157" s="20">
        <f>[1]!alfamlog($A157,G$50,$C$4:$C$9,COUNT($D$4:$D$9))*M$10</f>
        <v>0</v>
      </c>
      <c r="H157" s="20">
        <f>[1]!alfamlog($A157,H$50,$C$4:$C$9,COUNT($D$4:$D$9))*N$10</f>
        <v>0</v>
      </c>
      <c r="I157" s="20">
        <f>[1]!alfamlog($A157,I$50,$C$4:$C$9,COUNT($D$4:$D$9))*O$10</f>
        <v>0</v>
      </c>
      <c r="K157" s="37">
        <f>(10^L157-B157)/L$48</f>
        <v>1.0010305280555056</v>
      </c>
      <c r="L157" s="22">
        <f t="shared" si="12"/>
        <v>-1.9995440214943094</v>
      </c>
      <c r="M157" s="22">
        <f t="shared" si="13"/>
        <v>-1.6985183539623654</v>
      </c>
      <c r="N157" s="22">
        <f t="shared" si="14"/>
        <v>-1.3005809421902541</v>
      </c>
      <c r="O157" s="22">
        <f t="shared" si="15"/>
        <v>-0.99955181216303257</v>
      </c>
      <c r="P157" s="22">
        <f t="shared" si="16"/>
        <v>4.9786119311024724</v>
      </c>
      <c r="Q157" s="22">
        <f t="shared" si="17"/>
        <v>1.9990971684646386</v>
      </c>
      <c r="R157" s="22">
        <f t="shared" si="18"/>
        <v>1.3973787643414579</v>
      </c>
      <c r="S157" s="22">
        <f t="shared" si="19"/>
        <v>1.0452595326141223</v>
      </c>
      <c r="T157" s="22"/>
      <c r="U157" s="22"/>
      <c r="V157" s="22"/>
      <c r="Z157">
        <f>Z156+X$7</f>
        <v>12.199999999999974</v>
      </c>
      <c r="AA157" s="32">
        <f>IF($D$4=0,0,$D$4+LOG([1]!alfa($Z157,$J$5,$L$5:$S$5,COUNT($L$5:$S$5)))+AA$43*LOG([1]!alfa($Z157,$J$6,$L$6:$S$6,COUNT($L$6:$S$6))))</f>
        <v>8.1591197763735845</v>
      </c>
      <c r="AB157" s="32">
        <f>IF($D$5=0,0,$D$5+LOG([1]!alfa($Z157,$J$5,$L$5:$S$5,COUNT($L$5:$S$5)))+AB$43*LOG([1]!alfa($Z157,$J$6,$L$6:$S$6,COUNT($L$6:$S$6))))</f>
        <v>12.799119776356296</v>
      </c>
      <c r="AC157" s="32">
        <f>IF($D$6=0,0,$D$6+LOG([1]!alfa($Z157,$J$5,$L$5:$S$5,COUNT($L$5:$S$5)))+AC$43*LOG([1]!alfa($Z157,$J$6,$L$6:$S$6,COUNT($L$6:$S$6))))</f>
        <v>0</v>
      </c>
      <c r="AD157" s="32">
        <f>IF($D$7=0,0,$D$7+LOG([1]!alfa($Z157,$J$5,$L$5:$S$5,COUNT($L$5:$S$5)))+AD$43*LOG([1]!alfa($Z157,$J$6,$L$6:$S$6,COUNT($L$6:$S$6))))</f>
        <v>0</v>
      </c>
      <c r="AE157" s="32">
        <f>IF($D$8=0,0,$D$8+LOG([1]!alfa($Z157,$J$5,$L$5:$S$5,COUNT($L$5:$S$5)))+AE$43*LOG([1]!alfa($Z157,$J$6,$L$6:$S$6,COUNT($L$6:$S$6))))</f>
        <v>0</v>
      </c>
      <c r="AF157" s="32">
        <f>IF($D$9=0,0,$D$9+LOG([1]!alfa($Z157,$J$5,$L$5:$S$5,COUNT($L$5:$S$5)))+AF$43*LOG([1]!alfa($Z157,$J$6,$L$6:$S$6,COUNT($L$6:$S$6))))</f>
        <v>0</v>
      </c>
    </row>
    <row r="158" spans="1:32" x14ac:dyDescent="0.25">
      <c r="A158" s="1">
        <f>IF(A157+E$10&gt;1,0,A157+E$10)</f>
        <v>-6.6499999999999488</v>
      </c>
      <c r="B158" s="20">
        <f t="shared" si="11"/>
        <v>2.2387211385686011E-7</v>
      </c>
      <c r="C158" s="20">
        <f>[1]!alfamlog($A158,C$50,$C$4:$C$9,COUNT($D$4:$D$9))*I$10</f>
        <v>6.7174563014820426E-3</v>
      </c>
      <c r="D158" s="20">
        <f>[1]!alfamlog($A158,D$50,$C$4:$C$9,COUNT($D$4:$D$9))*J$10</f>
        <v>0.98366975676477864</v>
      </c>
      <c r="E158" s="20">
        <f>[1]!alfamlog($A158,E$50,$C$4:$C$9,COUNT($D$4:$D$9))*K$10</f>
        <v>9.6127869337394554E-3</v>
      </c>
      <c r="F158" s="20">
        <f>[1]!alfamlog($A158,F$50,$C$4:$C$9,COUNT($D$4:$D$9))*L$10</f>
        <v>0</v>
      </c>
      <c r="G158" s="20">
        <f>[1]!alfamlog($A158,G$50,$C$4:$C$9,COUNT($D$4:$D$9))*M$10</f>
        <v>0</v>
      </c>
      <c r="H158" s="20">
        <f>[1]!alfamlog($A158,H$50,$C$4:$C$9,COUNT($D$4:$D$9))*N$10</f>
        <v>0</v>
      </c>
      <c r="I158" s="20">
        <f>[1]!alfamlog($A158,I$50,$C$4:$C$9,COUNT($D$4:$D$9))*O$10</f>
        <v>0</v>
      </c>
      <c r="K158" s="37">
        <f>(10^L158-B158)/L$48</f>
        <v>1.002895330632257</v>
      </c>
      <c r="L158" s="22">
        <f t="shared" si="12"/>
        <v>-1.9987346962440995</v>
      </c>
      <c r="M158" s="22">
        <f t="shared" si="13"/>
        <v>-1.6977095477856543</v>
      </c>
      <c r="N158" s="22">
        <f t="shared" si="14"/>
        <v>-1.2997724474629064</v>
      </c>
      <c r="O158" s="22">
        <f t="shared" si="15"/>
        <v>-0.99874342125301663</v>
      </c>
      <c r="P158" s="22">
        <f t="shared" si="16"/>
        <v>4.534956708629629</v>
      </c>
      <c r="Q158" s="22">
        <f t="shared" si="17"/>
        <v>1.9974827345489337</v>
      </c>
      <c r="R158" s="22">
        <f t="shared" si="18"/>
        <v>1.3963686415623571</v>
      </c>
      <c r="S158" s="22">
        <f t="shared" si="19"/>
        <v>1.0443615161182127</v>
      </c>
      <c r="T158" s="22"/>
      <c r="U158" s="22"/>
      <c r="V158" s="22"/>
      <c r="Z158">
        <f>Z157+X$7</f>
        <v>12.299999999999974</v>
      </c>
      <c r="AA158" s="32">
        <f>IF($D$4=0,0,$D$4+LOG([1]!alfa($Z158,$J$5,$L$5:$S$5,COUNT($L$5:$S$5)))+AA$43*LOG([1]!alfa($Z158,$J$6,$L$6:$S$6,COUNT($L$6:$S$6))))</f>
        <v>8.0305927599988856</v>
      </c>
      <c r="AB158" s="32">
        <f>IF($D$5=0,0,$D$5+LOG([1]!alfa($Z158,$J$5,$L$5:$S$5,COUNT($L$5:$S$5)))+AB$43*LOG([1]!alfa($Z158,$J$6,$L$6:$S$6,COUNT($L$6:$S$6))))</f>
        <v>12.670592759985151</v>
      </c>
      <c r="AC158" s="32">
        <f>IF($D$6=0,0,$D$6+LOG([1]!alfa($Z158,$J$5,$L$5:$S$5,COUNT($L$5:$S$5)))+AC$43*LOG([1]!alfa($Z158,$J$6,$L$6:$S$6,COUNT($L$6:$S$6))))</f>
        <v>0</v>
      </c>
      <c r="AD158" s="32">
        <f>IF($D$7=0,0,$D$7+LOG([1]!alfa($Z158,$J$5,$L$5:$S$5,COUNT($L$5:$S$5)))+AD$43*LOG([1]!alfa($Z158,$J$6,$L$6:$S$6,COUNT($L$6:$S$6))))</f>
        <v>0</v>
      </c>
      <c r="AE158" s="32">
        <f>IF($D$8=0,0,$D$8+LOG([1]!alfa($Z158,$J$5,$L$5:$S$5,COUNT($L$5:$S$5)))+AE$43*LOG([1]!alfa($Z158,$J$6,$L$6:$S$6,COUNT($L$6:$S$6))))</f>
        <v>0</v>
      </c>
      <c r="AF158" s="32">
        <f>IF($D$9=0,0,$D$9+LOG([1]!alfa($Z158,$J$5,$L$5:$S$5,COUNT($L$5:$S$5)))+AF$43*LOG([1]!alfa($Z158,$J$6,$L$6:$S$6,COUNT($L$6:$S$6))))</f>
        <v>0</v>
      </c>
    </row>
    <row r="159" spans="1:32" x14ac:dyDescent="0.25">
      <c r="A159" s="1">
        <f>IF(A158+E$10&gt;1,0,A158+E$10)</f>
        <v>-6.599999999999949</v>
      </c>
      <c r="B159" s="20">
        <f t="shared" si="11"/>
        <v>2.5118864315098724E-7</v>
      </c>
      <c r="C159" s="20">
        <f>[1]!alfamlog($A159,C$50,$C$4:$C$9,COUNT($D$4:$D$9))*I$10</f>
        <v>5.9842916582644309E-3</v>
      </c>
      <c r="D159" s="20">
        <f>[1]!alfamlog($A159,D$50,$C$4:$C$9,COUNT($D$4:$D$9))*J$10</f>
        <v>0.9832347537183338</v>
      </c>
      <c r="E159" s="20">
        <f>[1]!alfamlog($A159,E$50,$C$4:$C$9,COUNT($D$4:$D$9))*K$10</f>
        <v>1.0780954623401718E-2</v>
      </c>
      <c r="F159" s="20">
        <f>[1]!alfamlog($A159,F$50,$C$4:$C$9,COUNT($D$4:$D$9))*L$10</f>
        <v>0</v>
      </c>
      <c r="G159" s="20">
        <f>[1]!alfamlog($A159,G$50,$C$4:$C$9,COUNT($D$4:$D$9))*M$10</f>
        <v>0</v>
      </c>
      <c r="H159" s="20">
        <f>[1]!alfamlog($A159,H$50,$C$4:$C$9,COUNT($D$4:$D$9))*N$10</f>
        <v>0</v>
      </c>
      <c r="I159" s="20">
        <f>[1]!alfamlog($A159,I$50,$C$4:$C$9,COUNT($D$4:$D$9))*O$10</f>
        <v>0</v>
      </c>
      <c r="K159" s="37">
        <f>(10^L159-B159)/L$48</f>
        <v>1.0047966629651368</v>
      </c>
      <c r="L159" s="22">
        <f t="shared" si="12"/>
        <v>-1.9979109591703688</v>
      </c>
      <c r="M159" s="22">
        <f t="shared" si="13"/>
        <v>-1.6968863918582298</v>
      </c>
      <c r="N159" s="22">
        <f t="shared" si="14"/>
        <v>-1.2989496402298659</v>
      </c>
      <c r="O159" s="22">
        <f t="shared" si="15"/>
        <v>-0.99792073025253747</v>
      </c>
      <c r="P159" s="22">
        <f t="shared" si="16"/>
        <v>4.316792443981095</v>
      </c>
      <c r="Q159" s="22">
        <f t="shared" si="17"/>
        <v>1.995842723869218</v>
      </c>
      <c r="R159" s="22">
        <f t="shared" si="18"/>
        <v>1.3953411177381154</v>
      </c>
      <c r="S159" s="22">
        <f t="shared" si="19"/>
        <v>1.0434478041453485</v>
      </c>
      <c r="T159" s="22"/>
      <c r="U159" s="22"/>
      <c r="V159" s="22"/>
      <c r="Z159">
        <f>Z158+X$7</f>
        <v>12.399999999999974</v>
      </c>
      <c r="AA159" s="32">
        <f>IF($D$4=0,0,$D$4+LOG([1]!alfa($Z159,$J$5,$L$5:$S$5,COUNT($L$5:$S$5)))+AA$43*LOG([1]!alfa($Z159,$J$6,$L$6:$S$6,COUNT($L$6:$S$6))))</f>
        <v>7.8893688498084735</v>
      </c>
      <c r="AB159" s="32">
        <f>IF($D$5=0,0,$D$5+LOG([1]!alfa($Z159,$J$5,$L$5:$S$5,COUNT($L$5:$S$5)))+AB$43*LOG([1]!alfa($Z159,$J$6,$L$6:$S$6,COUNT($L$6:$S$6))))</f>
        <v>12.529368849797565</v>
      </c>
      <c r="AC159" s="32">
        <f>IF($D$6=0,0,$D$6+LOG([1]!alfa($Z159,$J$5,$L$5:$S$5,COUNT($L$5:$S$5)))+AC$43*LOG([1]!alfa($Z159,$J$6,$L$6:$S$6,COUNT($L$6:$S$6))))</f>
        <v>0</v>
      </c>
      <c r="AD159" s="32">
        <f>IF($D$7=0,0,$D$7+LOG([1]!alfa($Z159,$J$5,$L$5:$S$5,COUNT($L$5:$S$5)))+AD$43*LOG([1]!alfa($Z159,$J$6,$L$6:$S$6,COUNT($L$6:$S$6))))</f>
        <v>0</v>
      </c>
      <c r="AE159" s="32">
        <f>IF($D$8=0,0,$D$8+LOG([1]!alfa($Z159,$J$5,$L$5:$S$5,COUNT($L$5:$S$5)))+AE$43*LOG([1]!alfa($Z159,$J$6,$L$6:$S$6,COUNT($L$6:$S$6))))</f>
        <v>0</v>
      </c>
      <c r="AF159" s="32">
        <f>IF($D$9=0,0,$D$9+LOG([1]!alfa($Z159,$J$5,$L$5:$S$5,COUNT($L$5:$S$5)))+AF$43*LOG([1]!alfa($Z159,$J$6,$L$6:$S$6,COUNT($L$6:$S$6))))</f>
        <v>0</v>
      </c>
    </row>
    <row r="160" spans="1:32" x14ac:dyDescent="0.25">
      <c r="A160" s="1">
        <f>IF(A159+E$10&gt;1,0,A159+E$10)</f>
        <v>-6.5499999999999492</v>
      </c>
      <c r="B160" s="20">
        <f t="shared" si="11"/>
        <v>2.8183829312647805E-7</v>
      </c>
      <c r="C160" s="20">
        <f>[1]!alfamlog($A160,C$50,$C$4:$C$9,COUNT($D$4:$D$9))*I$10</f>
        <v>5.3299627851799928E-3</v>
      </c>
      <c r="D160" s="20">
        <f>[1]!alfamlog($A160,D$50,$C$4:$C$9,COUNT($D$4:$D$9))*J$10</f>
        <v>0.98258164219937683</v>
      </c>
      <c r="E160" s="20">
        <f>[1]!alfamlog($A160,E$50,$C$4:$C$9,COUNT($D$4:$D$9))*K$10</f>
        <v>1.2088395015443187E-2</v>
      </c>
      <c r="F160" s="20">
        <f>[1]!alfamlog($A160,F$50,$C$4:$C$9,COUNT($D$4:$D$9))*L$10</f>
        <v>0</v>
      </c>
      <c r="G160" s="20">
        <f>[1]!alfamlog($A160,G$50,$C$4:$C$9,COUNT($D$4:$D$9))*M$10</f>
        <v>0</v>
      </c>
      <c r="H160" s="20">
        <f>[1]!alfamlog($A160,H$50,$C$4:$C$9,COUNT($D$4:$D$9))*N$10</f>
        <v>0</v>
      </c>
      <c r="I160" s="20">
        <f>[1]!alfamlog($A160,I$50,$C$4:$C$9,COUNT($D$4:$D$9))*O$10</f>
        <v>0</v>
      </c>
      <c r="K160" s="37">
        <f>(10^L160-B160)/L$48</f>
        <v>1.0067584322302627</v>
      </c>
      <c r="L160" s="22">
        <f t="shared" si="12"/>
        <v>-1.9970625664749935</v>
      </c>
      <c r="M160" s="22">
        <f t="shared" si="13"/>
        <v>-1.6960386496399402</v>
      </c>
      <c r="N160" s="22">
        <f t="shared" si="14"/>
        <v>-1.2981022883061009</v>
      </c>
      <c r="O160" s="22">
        <f t="shared" si="15"/>
        <v>-0.99707350842832609</v>
      </c>
      <c r="P160" s="22">
        <f t="shared" si="16"/>
        <v>4.1683467195317156</v>
      </c>
      <c r="Q160" s="22">
        <f t="shared" si="17"/>
        <v>1.9941569437752042</v>
      </c>
      <c r="R160" s="22">
        <f t="shared" si="18"/>
        <v>1.3942834479479933</v>
      </c>
      <c r="S160" s="22">
        <f t="shared" si="19"/>
        <v>1.0425070472182574</v>
      </c>
      <c r="T160" s="22"/>
      <c r="U160" s="22"/>
      <c r="V160" s="22"/>
      <c r="Z160">
        <f>Z159+X$7</f>
        <v>12.499999999999973</v>
      </c>
      <c r="AA160" s="32">
        <f>IF($D$4=0,0,$D$4+LOG([1]!alfa($Z160,$J$5,$L$5:$S$5,COUNT($L$5:$S$5)))+AA$43*LOG([1]!alfa($Z160,$J$6,$L$6:$S$6,COUNT($L$6:$S$6))))</f>
        <v>7.7370151151353141</v>
      </c>
      <c r="AB160" s="32">
        <f>IF($D$5=0,0,$D$5+LOG([1]!alfa($Z160,$J$5,$L$5:$S$5,COUNT($L$5:$S$5)))+AB$43*LOG([1]!alfa($Z160,$J$6,$L$6:$S$6,COUNT($L$6:$S$6))))</f>
        <v>12.37701511512665</v>
      </c>
      <c r="AC160" s="32">
        <f>IF($D$6=0,0,$D$6+LOG([1]!alfa($Z160,$J$5,$L$5:$S$5,COUNT($L$5:$S$5)))+AC$43*LOG([1]!alfa($Z160,$J$6,$L$6:$S$6,COUNT($L$6:$S$6))))</f>
        <v>0</v>
      </c>
      <c r="AD160" s="32">
        <f>IF($D$7=0,0,$D$7+LOG([1]!alfa($Z160,$J$5,$L$5:$S$5,COUNT($L$5:$S$5)))+AD$43*LOG([1]!alfa($Z160,$J$6,$L$6:$S$6,COUNT($L$6:$S$6))))</f>
        <v>0</v>
      </c>
      <c r="AE160" s="32">
        <f>IF($D$8=0,0,$D$8+LOG([1]!alfa($Z160,$J$5,$L$5:$S$5,COUNT($L$5:$S$5)))+AE$43*LOG([1]!alfa($Z160,$J$6,$L$6:$S$6,COUNT($L$6:$S$6))))</f>
        <v>0</v>
      </c>
      <c r="AF160" s="32">
        <f>IF($D$9=0,0,$D$9+LOG([1]!alfa($Z160,$J$5,$L$5:$S$5,COUNT($L$5:$S$5)))+AF$43*LOG([1]!alfa($Z160,$J$6,$L$6:$S$6,COUNT($L$6:$S$6))))</f>
        <v>0</v>
      </c>
    </row>
    <row r="161" spans="1:32" x14ac:dyDescent="0.25">
      <c r="A161" s="1">
        <f>IF(A160+E$10&gt;1,0,A160+E$10)</f>
        <v>-6.4999999999999494</v>
      </c>
      <c r="B161" s="20">
        <f t="shared" si="11"/>
        <v>3.1622776601687439E-7</v>
      </c>
      <c r="C161" s="20">
        <f>[1]!alfamlog($A161,C$50,$C$4:$C$9,COUNT($D$4:$D$9))*I$10</f>
        <v>4.7460847887019E-3</v>
      </c>
      <c r="D161" s="20">
        <f>[1]!alfamlog($A161,D$50,$C$4:$C$9,COUNT($D$4:$D$9))*J$10</f>
        <v>0.98170264644014937</v>
      </c>
      <c r="E161" s="20">
        <f>[1]!alfamlog($A161,E$50,$C$4:$C$9,COUNT($D$4:$D$9))*K$10</f>
        <v>1.3551268771148772E-2</v>
      </c>
      <c r="F161" s="20">
        <f>[1]!alfamlog($A161,F$50,$C$4:$C$9,COUNT($D$4:$D$9))*L$10</f>
        <v>0</v>
      </c>
      <c r="G161" s="20">
        <f>[1]!alfamlog($A161,G$50,$C$4:$C$9,COUNT($D$4:$D$9))*M$10</f>
        <v>0</v>
      </c>
      <c r="H161" s="20">
        <f>[1]!alfamlog($A161,H$50,$C$4:$C$9,COUNT($D$4:$D$9))*N$10</f>
        <v>0</v>
      </c>
      <c r="I161" s="20">
        <f>[1]!alfamlog($A161,I$50,$C$4:$C$9,COUNT($D$4:$D$9))*O$10</f>
        <v>0</v>
      </c>
      <c r="K161" s="37">
        <f>(10^L161-B161)/L$48</f>
        <v>1.0088051839824463</v>
      </c>
      <c r="L161" s="22">
        <f t="shared" si="12"/>
        <v>-1.9961790811923623</v>
      </c>
      <c r="M161" s="22">
        <f t="shared" si="13"/>
        <v>-1.6951558922313643</v>
      </c>
      <c r="N161" s="22">
        <f t="shared" si="14"/>
        <v>-1.2972199676323244</v>
      </c>
      <c r="O161" s="22">
        <f t="shared" si="15"/>
        <v>-0.99619133333454402</v>
      </c>
      <c r="P161" s="22">
        <f t="shared" si="16"/>
        <v>4.0537046419395031</v>
      </c>
      <c r="Q161" s="22">
        <f t="shared" si="17"/>
        <v>1.9924049811266007</v>
      </c>
      <c r="R161" s="22">
        <f t="shared" si="18"/>
        <v>1.3931826734830048</v>
      </c>
      <c r="S161" s="22">
        <f t="shared" si="19"/>
        <v>1.0415276931668762</v>
      </c>
      <c r="T161" s="22"/>
      <c r="U161" s="22"/>
      <c r="V161" s="22"/>
      <c r="Z161">
        <f>Z160+X$7</f>
        <v>12.599999999999973</v>
      </c>
      <c r="AA161" s="32">
        <f>IF($D$4=0,0,$D$4+LOG([1]!alfa($Z161,$J$5,$L$5:$S$5,COUNT($L$5:$S$5)))+AA$43*LOG([1]!alfa($Z161,$J$6,$L$6:$S$6,COUNT($L$6:$S$6))))</f>
        <v>7.5752201848822756</v>
      </c>
      <c r="AB161" s="32">
        <f>IF($D$5=0,0,$D$5+LOG([1]!alfa($Z161,$J$5,$L$5:$S$5,COUNT($L$5:$S$5)))+AB$43*LOG([1]!alfa($Z161,$J$6,$L$6:$S$6,COUNT($L$6:$S$6))))</f>
        <v>12.215220184875392</v>
      </c>
      <c r="AC161" s="32">
        <f>IF($D$6=0,0,$D$6+LOG([1]!alfa($Z161,$J$5,$L$5:$S$5,COUNT($L$5:$S$5)))+AC$43*LOG([1]!alfa($Z161,$J$6,$L$6:$S$6,COUNT($L$6:$S$6))))</f>
        <v>0</v>
      </c>
      <c r="AD161" s="32">
        <f>IF($D$7=0,0,$D$7+LOG([1]!alfa($Z161,$J$5,$L$5:$S$5,COUNT($L$5:$S$5)))+AD$43*LOG([1]!alfa($Z161,$J$6,$L$6:$S$6,COUNT($L$6:$S$6))))</f>
        <v>0</v>
      </c>
      <c r="AE161" s="32">
        <f>IF($D$8=0,0,$D$8+LOG([1]!alfa($Z161,$J$5,$L$5:$S$5,COUNT($L$5:$S$5)))+AE$43*LOG([1]!alfa($Z161,$J$6,$L$6:$S$6,COUNT($L$6:$S$6))))</f>
        <v>0</v>
      </c>
      <c r="AF161" s="32">
        <f>IF($D$9=0,0,$D$9+LOG([1]!alfa($Z161,$J$5,$L$5:$S$5,COUNT($L$5:$S$5)))+AF$43*LOG([1]!alfa($Z161,$J$6,$L$6:$S$6,COUNT($L$6:$S$6))))</f>
        <v>0</v>
      </c>
    </row>
    <row r="162" spans="1:32" x14ac:dyDescent="0.25">
      <c r="A162" s="1">
        <f>IF(A161+E$10&gt;1,0,A161+E$10)</f>
        <v>-6.4499999999999496</v>
      </c>
      <c r="B162" s="20">
        <f t="shared" si="11"/>
        <v>3.5481338923361624E-7</v>
      </c>
      <c r="C162" s="20">
        <f>[1]!alfamlog($A162,C$50,$C$4:$C$9,COUNT($D$4:$D$9))*I$10</f>
        <v>4.2251469540122754E-3</v>
      </c>
      <c r="D162" s="20">
        <f>[1]!alfamlog($A162,D$50,$C$4:$C$9,COUNT($D$4:$D$9))*J$10</f>
        <v>0.98058735325169633</v>
      </c>
      <c r="E162" s="20">
        <f>[1]!alfamlog($A162,E$50,$C$4:$C$9,COUNT($D$4:$D$9))*K$10</f>
        <v>1.5187499794291435E-2</v>
      </c>
      <c r="F162" s="20">
        <f>[1]!alfamlog($A162,F$50,$C$4:$C$9,COUNT($D$4:$D$9))*L$10</f>
        <v>0</v>
      </c>
      <c r="G162" s="20">
        <f>[1]!alfamlog($A162,G$50,$C$4:$C$9,COUNT($D$4:$D$9))*M$10</f>
        <v>0</v>
      </c>
      <c r="H162" s="20">
        <f>[1]!alfamlog($A162,H$50,$C$4:$C$9,COUNT($D$4:$D$9))*N$10</f>
        <v>0</v>
      </c>
      <c r="I162" s="20">
        <f>[1]!alfamlog($A162,I$50,$C$4:$C$9,COUNT($D$4:$D$9))*O$10</f>
        <v>0</v>
      </c>
      <c r="K162" s="37">
        <f>(10^L162-B162)/L$48</f>
        <v>1.0109623528402789</v>
      </c>
      <c r="L162" s="22">
        <f t="shared" si="12"/>
        <v>-1.9952497747799471</v>
      </c>
      <c r="M162" s="22">
        <f t="shared" si="13"/>
        <v>-1.6942274000447082</v>
      </c>
      <c r="N162" s="22">
        <f t="shared" si="14"/>
        <v>-1.2962919639941075</v>
      </c>
      <c r="O162" s="22">
        <f t="shared" si="15"/>
        <v>-0.99526349254797086</v>
      </c>
      <c r="P162" s="22">
        <f t="shared" si="16"/>
        <v>3.9586928327174511</v>
      </c>
      <c r="Q162" s="22">
        <f t="shared" si="17"/>
        <v>1.9905660228848103</v>
      </c>
      <c r="R162" s="22">
        <f t="shared" si="18"/>
        <v>1.3920255019136143</v>
      </c>
      <c r="S162" s="22">
        <f t="shared" si="19"/>
        <v>1.0404978791147248</v>
      </c>
      <c r="T162" s="22"/>
      <c r="U162" s="22"/>
      <c r="V162" s="22"/>
      <c r="Z162">
        <f>Z161+X$7</f>
        <v>12.699999999999973</v>
      </c>
      <c r="AA162" s="32">
        <f>IF($D$4=0,0,$D$4+LOG([1]!alfa($Z162,$J$5,$L$5:$S$5,COUNT($L$5:$S$5)))+AA$43*LOG([1]!alfa($Z162,$J$6,$L$6:$S$6,COUNT($L$6:$S$6))))</f>
        <v>7.4056201117229197</v>
      </c>
      <c r="AB162" s="32">
        <f>IF($D$5=0,0,$D$5+LOG([1]!alfa($Z162,$J$5,$L$5:$S$5,COUNT($L$5:$S$5)))+AB$43*LOG([1]!alfa($Z162,$J$6,$L$6:$S$6,COUNT($L$6:$S$6))))</f>
        <v>12.045620111717453</v>
      </c>
      <c r="AC162" s="32">
        <f>IF($D$6=0,0,$D$6+LOG([1]!alfa($Z162,$J$5,$L$5:$S$5,COUNT($L$5:$S$5)))+AC$43*LOG([1]!alfa($Z162,$J$6,$L$6:$S$6,COUNT($L$6:$S$6))))</f>
        <v>0</v>
      </c>
      <c r="AD162" s="32">
        <f>IF($D$7=0,0,$D$7+LOG([1]!alfa($Z162,$J$5,$L$5:$S$5,COUNT($L$5:$S$5)))+AD$43*LOG([1]!alfa($Z162,$J$6,$L$6:$S$6,COUNT($L$6:$S$6))))</f>
        <v>0</v>
      </c>
      <c r="AE162" s="32">
        <f>IF($D$8=0,0,$D$8+LOG([1]!alfa($Z162,$J$5,$L$5:$S$5,COUNT($L$5:$S$5)))+AE$43*LOG([1]!alfa($Z162,$J$6,$L$6:$S$6,COUNT($L$6:$S$6))))</f>
        <v>0</v>
      </c>
      <c r="AF162" s="32">
        <f>IF($D$9=0,0,$D$9+LOG([1]!alfa($Z162,$J$5,$L$5:$S$5,COUNT($L$5:$S$5)))+AF$43*LOG([1]!alfa($Z162,$J$6,$L$6:$S$6,COUNT($L$6:$S$6))))</f>
        <v>0</v>
      </c>
    </row>
    <row r="163" spans="1:32" x14ac:dyDescent="0.25">
      <c r="A163" s="1">
        <f>IF(A162+E$10&gt;1,0,A162+E$10)</f>
        <v>-6.3999999999999497</v>
      </c>
      <c r="B163" s="20">
        <f t="shared" si="11"/>
        <v>3.9810717055354282E-7</v>
      </c>
      <c r="C163" s="20">
        <f>[1]!alfamlog($A163,C$50,$C$4:$C$9,COUNT($D$4:$D$9))*I$10</f>
        <v>3.7604253776256846E-3</v>
      </c>
      <c r="D163" s="20">
        <f>[1]!alfamlog($A163,D$50,$C$4:$C$9,COUNT($D$4:$D$9))*J$10</f>
        <v>0.97922263565207868</v>
      </c>
      <c r="E163" s="20">
        <f>[1]!alfamlog($A163,E$50,$C$4:$C$9,COUNT($D$4:$D$9))*K$10</f>
        <v>1.7016938970295648E-2</v>
      </c>
      <c r="F163" s="20">
        <f>[1]!alfamlog($A163,F$50,$C$4:$C$9,COUNT($D$4:$D$9))*L$10</f>
        <v>0</v>
      </c>
      <c r="G163" s="20">
        <f>[1]!alfamlog($A163,G$50,$C$4:$C$9,COUNT($D$4:$D$9))*M$10</f>
        <v>0</v>
      </c>
      <c r="H163" s="20">
        <f>[1]!alfamlog($A163,H$50,$C$4:$C$9,COUNT($D$4:$D$9))*N$10</f>
        <v>0</v>
      </c>
      <c r="I163" s="20">
        <f>[1]!alfamlog($A163,I$50,$C$4:$C$9,COUNT($D$4:$D$9))*O$10</f>
        <v>0</v>
      </c>
      <c r="K163" s="37">
        <f>(10^L163-B163)/L$48</f>
        <v>1.0132565135926688</v>
      </c>
      <c r="L163" s="22">
        <f t="shared" si="12"/>
        <v>-1.9942635327308893</v>
      </c>
      <c r="M163" s="22">
        <f t="shared" si="13"/>
        <v>-1.6932420685024541</v>
      </c>
      <c r="N163" s="22">
        <f t="shared" si="14"/>
        <v>-1.2953071787721904</v>
      </c>
      <c r="O163" s="22">
        <f t="shared" si="15"/>
        <v>-0.9942788894355421</v>
      </c>
      <c r="P163" s="22">
        <f t="shared" si="16"/>
        <v>3.8762684005841863</v>
      </c>
      <c r="Q163" s="22">
        <f t="shared" si="17"/>
        <v>1.9886186920616555</v>
      </c>
      <c r="R163" s="22">
        <f t="shared" si="18"/>
        <v>1.3907981933979465</v>
      </c>
      <c r="S163" s="22">
        <f t="shared" si="19"/>
        <v>1.0394053284249536</v>
      </c>
      <c r="T163" s="22"/>
      <c r="U163" s="22"/>
      <c r="V163" s="22"/>
      <c r="Z163">
        <f>Z162+X$7</f>
        <v>12.799999999999972</v>
      </c>
      <c r="AA163" s="32">
        <f>IF($D$4=0,0,$D$4+LOG([1]!alfa($Z163,$J$5,$L$5:$S$5,COUNT($L$5:$S$5)))+AA$43*LOG([1]!alfa($Z163,$J$6,$L$6:$S$6,COUNT($L$6:$S$6))))</f>
        <v>7.2296893804692468</v>
      </c>
      <c r="AB163" s="32">
        <f>IF($D$5=0,0,$D$5+LOG([1]!alfa($Z163,$J$5,$L$5:$S$5,COUNT($L$5:$S$5)))+AB$43*LOG([1]!alfa($Z163,$J$6,$L$6:$S$6,COUNT($L$6:$S$6))))</f>
        <v>11.869689380464903</v>
      </c>
      <c r="AC163" s="32">
        <f>IF($D$6=0,0,$D$6+LOG([1]!alfa($Z163,$J$5,$L$5:$S$5,COUNT($L$5:$S$5)))+AC$43*LOG([1]!alfa($Z163,$J$6,$L$6:$S$6,COUNT($L$6:$S$6))))</f>
        <v>0</v>
      </c>
      <c r="AD163" s="32">
        <f>IF($D$7=0,0,$D$7+LOG([1]!alfa($Z163,$J$5,$L$5:$S$5,COUNT($L$5:$S$5)))+AD$43*LOG([1]!alfa($Z163,$J$6,$L$6:$S$6,COUNT($L$6:$S$6))))</f>
        <v>0</v>
      </c>
      <c r="AE163" s="32">
        <f>IF($D$8=0,0,$D$8+LOG([1]!alfa($Z163,$J$5,$L$5:$S$5,COUNT($L$5:$S$5)))+AE$43*LOG([1]!alfa($Z163,$J$6,$L$6:$S$6,COUNT($L$6:$S$6))))</f>
        <v>0</v>
      </c>
      <c r="AF163" s="32">
        <f>IF($D$9=0,0,$D$9+LOG([1]!alfa($Z163,$J$5,$L$5:$S$5,COUNT($L$5:$S$5)))+AF$43*LOG([1]!alfa($Z163,$J$6,$L$6:$S$6,COUNT($L$6:$S$6))))</f>
        <v>0</v>
      </c>
    </row>
    <row r="164" spans="1:32" x14ac:dyDescent="0.25">
      <c r="A164" s="1">
        <f>IF(A163+E$10&gt;1,0,A163+E$10)</f>
        <v>-6.3499999999999499</v>
      </c>
      <c r="B164" s="20">
        <f t="shared" si="11"/>
        <v>4.4668359215101399E-7</v>
      </c>
      <c r="C164" s="20">
        <f>[1]!alfamlog($A164,C$50,$C$4:$C$9,COUNT($D$4:$D$9))*I$10</f>
        <v>3.3459035593265602E-3</v>
      </c>
      <c r="D164" s="20">
        <f>[1]!alfamlog($A164,D$50,$C$4:$C$9,COUNT($D$4:$D$9))*J$10</f>
        <v>0.9775925608064211</v>
      </c>
      <c r="E164" s="20">
        <f>[1]!alfamlog($A164,E$50,$C$4:$C$9,COUNT($D$4:$D$9))*K$10</f>
        <v>1.9061535634252433E-2</v>
      </c>
      <c r="F164" s="20">
        <f>[1]!alfamlog($A164,F$50,$C$4:$C$9,COUNT($D$4:$D$9))*L$10</f>
        <v>0</v>
      </c>
      <c r="G164" s="20">
        <f>[1]!alfamlog($A164,G$50,$C$4:$C$9,COUNT($D$4:$D$9))*M$10</f>
        <v>0</v>
      </c>
      <c r="H164" s="20">
        <f>[1]!alfamlog($A164,H$50,$C$4:$C$9,COUNT($D$4:$D$9))*N$10</f>
        <v>0</v>
      </c>
      <c r="I164" s="20">
        <f>[1]!alfamlog($A164,I$50,$C$4:$C$9,COUNT($D$4:$D$9))*O$10</f>
        <v>0</v>
      </c>
      <c r="K164" s="37">
        <f>(10^L164-B164)/L$48</f>
        <v>1.0157156320749252</v>
      </c>
      <c r="L164" s="22">
        <f t="shared" si="12"/>
        <v>-1.9932087649660823</v>
      </c>
      <c r="M164" s="22">
        <f t="shared" si="13"/>
        <v>-1.692188318521139</v>
      </c>
      <c r="N164" s="22">
        <f t="shared" si="14"/>
        <v>-1.29425403948131</v>
      </c>
      <c r="O164" s="22">
        <f t="shared" si="15"/>
        <v>-0.99322595371152977</v>
      </c>
      <c r="P164" s="22">
        <f t="shared" si="16"/>
        <v>3.802435507934935</v>
      </c>
      <c r="Q164" s="22">
        <f t="shared" si="17"/>
        <v>1.9865409009922819</v>
      </c>
      <c r="R164" s="22">
        <f t="shared" si="18"/>
        <v>1.3894864542742911</v>
      </c>
      <c r="S164" s="22">
        <f t="shared" si="19"/>
        <v>1.0382372534879156</v>
      </c>
      <c r="T164" s="22"/>
      <c r="U164" s="22"/>
      <c r="V164" s="22"/>
      <c r="Z164">
        <f>Z163+X$7</f>
        <v>12.899999999999972</v>
      </c>
      <c r="AA164" s="32">
        <f>IF($D$4=0,0,$D$4+LOG([1]!alfa($Z164,$J$5,$L$5:$S$5,COUNT($L$5:$S$5)))+AA$43*LOG([1]!alfa($Z164,$J$6,$L$6:$S$6,COUNT($L$6:$S$6))))</f>
        <v>7.0486918087393411</v>
      </c>
      <c r="AB164" s="32">
        <f>IF($D$5=0,0,$D$5+LOG([1]!alfa($Z164,$J$5,$L$5:$S$5,COUNT($L$5:$S$5)))+AB$43*LOG([1]!alfa($Z164,$J$6,$L$6:$S$6,COUNT($L$6:$S$6))))</f>
        <v>11.688691808735893</v>
      </c>
      <c r="AC164" s="32">
        <f>IF($D$6=0,0,$D$6+LOG([1]!alfa($Z164,$J$5,$L$5:$S$5,COUNT($L$5:$S$5)))+AC$43*LOG([1]!alfa($Z164,$J$6,$L$6:$S$6,COUNT($L$6:$S$6))))</f>
        <v>0</v>
      </c>
      <c r="AD164" s="32">
        <f>IF($D$7=0,0,$D$7+LOG([1]!alfa($Z164,$J$5,$L$5:$S$5,COUNT($L$5:$S$5)))+AD$43*LOG([1]!alfa($Z164,$J$6,$L$6:$S$6,COUNT($L$6:$S$6))))</f>
        <v>0</v>
      </c>
      <c r="AE164" s="32">
        <f>IF($D$8=0,0,$D$8+LOG([1]!alfa($Z164,$J$5,$L$5:$S$5,COUNT($L$5:$S$5)))+AE$43*LOG([1]!alfa($Z164,$J$6,$L$6:$S$6,COUNT($L$6:$S$6))))</f>
        <v>0</v>
      </c>
      <c r="AF164" s="32">
        <f>IF($D$9=0,0,$D$9+LOG([1]!alfa($Z164,$J$5,$L$5:$S$5,COUNT($L$5:$S$5)))+AF$43*LOG([1]!alfa($Z164,$J$6,$L$6:$S$6,COUNT($L$6:$S$6))))</f>
        <v>0</v>
      </c>
    </row>
    <row r="165" spans="1:32" x14ac:dyDescent="0.25">
      <c r="A165" s="1">
        <f>IF(A164+E$10&gt;1,0,A164+E$10)</f>
        <v>-6.2999999999999501</v>
      </c>
      <c r="B165" s="20">
        <f t="shared" si="11"/>
        <v>5.0118723362732914E-7</v>
      </c>
      <c r="C165" s="20">
        <f>[1]!alfamlog($A165,C$50,$C$4:$C$9,COUNT($D$4:$D$9))*I$10</f>
        <v>2.9762003951416941E-3</v>
      </c>
      <c r="D165" s="20">
        <f>[1]!alfamlog($A165,D$50,$C$4:$C$9,COUNT($D$4:$D$9))*J$10</f>
        <v>0.97567828465465312</v>
      </c>
      <c r="E165" s="20">
        <f>[1]!alfamlog($A165,E$50,$C$4:$C$9,COUNT($D$4:$D$9))*K$10</f>
        <v>2.1345514950205147E-2</v>
      </c>
      <c r="F165" s="20">
        <f>[1]!alfamlog($A165,F$50,$C$4:$C$9,COUNT($D$4:$D$9))*L$10</f>
        <v>0</v>
      </c>
      <c r="G165" s="20">
        <f>[1]!alfamlog($A165,G$50,$C$4:$C$9,COUNT($D$4:$D$9))*M$10</f>
        <v>0</v>
      </c>
      <c r="H165" s="20">
        <f>[1]!alfamlog($A165,H$50,$C$4:$C$9,COUNT($D$4:$D$9))*N$10</f>
        <v>0</v>
      </c>
      <c r="I165" s="20">
        <f>[1]!alfamlog($A165,I$50,$C$4:$C$9,COUNT($D$4:$D$9))*O$10</f>
        <v>0</v>
      </c>
      <c r="K165" s="37">
        <f>(10^L165-B165)/L$48</f>
        <v>1.0183693145550636</v>
      </c>
      <c r="L165" s="22">
        <f t="shared" si="12"/>
        <v>-1.9920733221538292</v>
      </c>
      <c r="M165" s="22">
        <f t="shared" si="13"/>
        <v>-1.691054012928108</v>
      </c>
      <c r="N165" s="22">
        <f t="shared" si="14"/>
        <v>-1.293120416245247</v>
      </c>
      <c r="O165" s="22">
        <f t="shared" si="15"/>
        <v>-0.99209255793202877</v>
      </c>
      <c r="P165" s="22">
        <f t="shared" si="16"/>
        <v>3.7347237361282293</v>
      </c>
      <c r="Q165" s="22">
        <f t="shared" si="17"/>
        <v>1.9843097248032879</v>
      </c>
      <c r="R165" s="22">
        <f t="shared" si="18"/>
        <v>1.3880753394951719</v>
      </c>
      <c r="S165" s="22">
        <f t="shared" si="19"/>
        <v>1.0369802656764584</v>
      </c>
      <c r="T165" s="22"/>
      <c r="U165" s="22"/>
      <c r="V165" s="22"/>
      <c r="Z165">
        <f>Z164+X$7</f>
        <v>12.999999999999972</v>
      </c>
      <c r="AA165" s="32">
        <f>IF($D$4=0,0,$D$4+LOG([1]!alfa($Z165,$J$5,$L$5:$S$5,COUNT($L$5:$S$5)))+AA$43*LOG([1]!alfa($Z165,$J$6,$L$6:$S$6,COUNT($L$6:$S$6))))</f>
        <v>6.8636739095038717</v>
      </c>
      <c r="AB165" s="32">
        <f>IF($D$5=0,0,$D$5+LOG([1]!alfa($Z165,$J$5,$L$5:$S$5,COUNT($L$5:$S$5)))+AB$43*LOG([1]!alfa($Z165,$J$6,$L$6:$S$6,COUNT($L$6:$S$6))))</f>
        <v>11.503673909501133</v>
      </c>
      <c r="AC165" s="32">
        <f>IF($D$6=0,0,$D$6+LOG([1]!alfa($Z165,$J$5,$L$5:$S$5,COUNT($L$5:$S$5)))+AC$43*LOG([1]!alfa($Z165,$J$6,$L$6:$S$6,COUNT($L$6:$S$6))))</f>
        <v>0</v>
      </c>
      <c r="AD165" s="32">
        <f>IF($D$7=0,0,$D$7+LOG([1]!alfa($Z165,$J$5,$L$5:$S$5,COUNT($L$5:$S$5)))+AD$43*LOG([1]!alfa($Z165,$J$6,$L$6:$S$6,COUNT($L$6:$S$6))))</f>
        <v>0</v>
      </c>
      <c r="AE165" s="32">
        <f>IF($D$8=0,0,$D$8+LOG([1]!alfa($Z165,$J$5,$L$5:$S$5,COUNT($L$5:$S$5)))+AE$43*LOG([1]!alfa($Z165,$J$6,$L$6:$S$6,COUNT($L$6:$S$6))))</f>
        <v>0</v>
      </c>
      <c r="AF165" s="32">
        <f>IF($D$9=0,0,$D$9+LOG([1]!alfa($Z165,$J$5,$L$5:$S$5,COUNT($L$5:$S$5)))+AF$43*LOG([1]!alfa($Z165,$J$6,$L$6:$S$6,COUNT($L$6:$S$6))))</f>
        <v>0</v>
      </c>
    </row>
    <row r="166" spans="1:32" x14ac:dyDescent="0.25">
      <c r="A166" s="1">
        <f>IF(A165+E$10&gt;1,0,A165+E$10)</f>
        <v>-6.2499999999999503</v>
      </c>
      <c r="B166" s="20">
        <f t="shared" si="11"/>
        <v>5.6234132519041267E-7</v>
      </c>
      <c r="C166" s="20">
        <f>[1]!alfamlog($A166,C$50,$C$4:$C$9,COUNT($D$4:$D$9))*I$10</f>
        <v>2.6465050134061767E-3</v>
      </c>
      <c r="D166" s="20">
        <f>[1]!alfamlog($A166,D$50,$C$4:$C$9,COUNT($D$4:$D$9))*J$10</f>
        <v>0.9734579363825363</v>
      </c>
      <c r="E166" s="20">
        <f>[1]!alfamlog($A166,E$50,$C$4:$C$9,COUNT($D$4:$D$9))*K$10</f>
        <v>2.3895558604057593E-2</v>
      </c>
      <c r="F166" s="20">
        <f>[1]!alfamlog($A166,F$50,$C$4:$C$9,COUNT($D$4:$D$9))*L$10</f>
        <v>0</v>
      </c>
      <c r="G166" s="20">
        <f>[1]!alfamlog($A166,G$50,$C$4:$C$9,COUNT($D$4:$D$9))*M$10</f>
        <v>0</v>
      </c>
      <c r="H166" s="20">
        <f>[1]!alfamlog($A166,H$50,$C$4:$C$9,COUNT($D$4:$D$9))*N$10</f>
        <v>0</v>
      </c>
      <c r="I166" s="20">
        <f>[1]!alfamlog($A166,I$50,$C$4:$C$9,COUNT($D$4:$D$9))*O$10</f>
        <v>0</v>
      </c>
      <c r="K166" s="37">
        <f>(10^L166-B166)/L$48</f>
        <v>1.0212490535906509</v>
      </c>
      <c r="L166" s="22">
        <f t="shared" si="12"/>
        <v>-1.9908444195629171</v>
      </c>
      <c r="M166" s="22">
        <f t="shared" si="13"/>
        <v>-1.6898263804167006</v>
      </c>
      <c r="N166" s="22">
        <f t="shared" si="14"/>
        <v>-1.2918935458133283</v>
      </c>
      <c r="O166" s="22">
        <f t="shared" si="15"/>
        <v>-0.9908659415319041</v>
      </c>
      <c r="P166" s="22">
        <f t="shared" si="16"/>
        <v>3.6715125963735815</v>
      </c>
      <c r="Q166" s="22">
        <f t="shared" si="17"/>
        <v>1.9819012989271896</v>
      </c>
      <c r="R166" s="22">
        <f t="shared" si="18"/>
        <v>1.3865491660504474</v>
      </c>
      <c r="S166" s="22">
        <f t="shared" si="19"/>
        <v>1.0356202943113657</v>
      </c>
      <c r="T166" s="22"/>
      <c r="U166" s="22"/>
      <c r="V166" s="22"/>
      <c r="Z166">
        <f>Z165+X$7</f>
        <v>13.099999999999971</v>
      </c>
      <c r="AA166" s="32">
        <f>IF($D$4=0,0,$D$4+LOG([1]!alfa($Z166,$J$5,$L$5:$S$5,COUNT($L$5:$S$5)))+AA$43*LOG([1]!alfa($Z166,$J$6,$L$6:$S$6,COUNT($L$6:$S$6))))</f>
        <v>6.6754824713690883</v>
      </c>
      <c r="AB166" s="32">
        <f>IF($D$5=0,0,$D$5+LOG([1]!alfa($Z166,$J$5,$L$5:$S$5,COUNT($L$5:$S$5)))+AB$43*LOG([1]!alfa($Z166,$J$6,$L$6:$S$6,COUNT($L$6:$S$6))))</f>
        <v>11.315482471366911</v>
      </c>
      <c r="AC166" s="32">
        <f>IF($D$6=0,0,$D$6+LOG([1]!alfa($Z166,$J$5,$L$5:$S$5,COUNT($L$5:$S$5)))+AC$43*LOG([1]!alfa($Z166,$J$6,$L$6:$S$6,COUNT($L$6:$S$6))))</f>
        <v>0</v>
      </c>
      <c r="AD166" s="32">
        <f>IF($D$7=0,0,$D$7+LOG([1]!alfa($Z166,$J$5,$L$5:$S$5,COUNT($L$5:$S$5)))+AD$43*LOG([1]!alfa($Z166,$J$6,$L$6:$S$6,COUNT($L$6:$S$6))))</f>
        <v>0</v>
      </c>
      <c r="AE166" s="32">
        <f>IF($D$8=0,0,$D$8+LOG([1]!alfa($Z166,$J$5,$L$5:$S$5,COUNT($L$5:$S$5)))+AE$43*LOG([1]!alfa($Z166,$J$6,$L$6:$S$6,COUNT($L$6:$S$6))))</f>
        <v>0</v>
      </c>
      <c r="AF166" s="32">
        <f>IF($D$9=0,0,$D$9+LOG([1]!alfa($Z166,$J$5,$L$5:$S$5,COUNT($L$5:$S$5)))+AF$43*LOG([1]!alfa($Z166,$J$6,$L$6:$S$6,COUNT($L$6:$S$6))))</f>
        <v>0</v>
      </c>
    </row>
    <row r="167" spans="1:32" x14ac:dyDescent="0.25">
      <c r="A167" s="1">
        <f>IF(A166+E$10&gt;1,0,A166+E$10)</f>
        <v>-6.1999999999999504</v>
      </c>
      <c r="B167" s="20">
        <f t="shared" si="11"/>
        <v>6.3095734448026422E-7</v>
      </c>
      <c r="C167" s="20">
        <f>[1]!alfamlog($A167,C$50,$C$4:$C$9,COUNT($D$4:$D$9))*I$10</f>
        <v>2.3525179078364719E-3</v>
      </c>
      <c r="D167" s="20">
        <f>[1]!alfamlog($A167,D$50,$C$4:$C$9,COUNT($D$4:$D$9))*J$10</f>
        <v>0.97090649684227948</v>
      </c>
      <c r="E167" s="20">
        <f>[1]!alfamlog($A167,E$50,$C$4:$C$9,COUNT($D$4:$D$9))*K$10</f>
        <v>2.6740985249883976E-2</v>
      </c>
      <c r="F167" s="20">
        <f>[1]!alfamlog($A167,F$50,$C$4:$C$9,COUNT($D$4:$D$9))*L$10</f>
        <v>0</v>
      </c>
      <c r="G167" s="20">
        <f>[1]!alfamlog($A167,G$50,$C$4:$C$9,COUNT($D$4:$D$9))*M$10</f>
        <v>0</v>
      </c>
      <c r="H167" s="20">
        <f>[1]!alfamlog($A167,H$50,$C$4:$C$9,COUNT($D$4:$D$9))*N$10</f>
        <v>0</v>
      </c>
      <c r="I167" s="20">
        <f>[1]!alfamlog($A167,I$50,$C$4:$C$9,COUNT($D$4:$D$9))*O$10</f>
        <v>0</v>
      </c>
      <c r="K167" s="37">
        <f>(10^L167-B167)/L$48</f>
        <v>1.0243884673420469</v>
      </c>
      <c r="L167" s="22">
        <f t="shared" si="12"/>
        <v>-1.9895085705823448</v>
      </c>
      <c r="M167" s="22">
        <f t="shared" si="13"/>
        <v>-1.6884919491725603</v>
      </c>
      <c r="N167" s="22">
        <f t="shared" si="14"/>
        <v>-1.2905599652507405</v>
      </c>
      <c r="O167" s="22">
        <f t="shared" si="15"/>
        <v>-0.98953264453644962</v>
      </c>
      <c r="P167" s="22">
        <f t="shared" si="16"/>
        <v>3.6116933731948122</v>
      </c>
      <c r="Q167" s="22">
        <f t="shared" si="17"/>
        <v>1.9792907455569919</v>
      </c>
      <c r="R167" s="22">
        <f t="shared" si="18"/>
        <v>1.3848914401940708</v>
      </c>
      <c r="S167" s="22">
        <f t="shared" si="19"/>
        <v>1.0341425170691603</v>
      </c>
      <c r="T167" s="22"/>
      <c r="U167" s="22"/>
      <c r="V167" s="22"/>
      <c r="Z167">
        <f>Z166+X$7</f>
        <v>13.199999999999971</v>
      </c>
      <c r="AA167" s="32">
        <f>IF($D$4=0,0,$D$4+LOG([1]!alfa($Z167,$J$5,$L$5:$S$5,COUNT($L$5:$S$5)))+AA$43*LOG([1]!alfa($Z167,$J$6,$L$6:$S$6,COUNT($L$6:$S$6))))</f>
        <v>6.4847925911055029</v>
      </c>
      <c r="AB167" s="32">
        <f>IF($D$5=0,0,$D$5+LOG([1]!alfa($Z167,$J$5,$L$5:$S$5,COUNT($L$5:$S$5)))+AB$43*LOG([1]!alfa($Z167,$J$6,$L$6:$S$6,COUNT($L$6:$S$6))))</f>
        <v>11.124792591103775</v>
      </c>
      <c r="AC167" s="32">
        <f>IF($D$6=0,0,$D$6+LOG([1]!alfa($Z167,$J$5,$L$5:$S$5,COUNT($L$5:$S$5)))+AC$43*LOG([1]!alfa($Z167,$J$6,$L$6:$S$6,COUNT($L$6:$S$6))))</f>
        <v>0</v>
      </c>
      <c r="AD167" s="32">
        <f>IF($D$7=0,0,$D$7+LOG([1]!alfa($Z167,$J$5,$L$5:$S$5,COUNT($L$5:$S$5)))+AD$43*LOG([1]!alfa($Z167,$J$6,$L$6:$S$6,COUNT($L$6:$S$6))))</f>
        <v>0</v>
      </c>
      <c r="AE167" s="32">
        <f>IF($D$8=0,0,$D$8+LOG([1]!alfa($Z167,$J$5,$L$5:$S$5,COUNT($L$5:$S$5)))+AE$43*LOG([1]!alfa($Z167,$J$6,$L$6:$S$6,COUNT($L$6:$S$6))))</f>
        <v>0</v>
      </c>
      <c r="AF167" s="32">
        <f>IF($D$9=0,0,$D$9+LOG([1]!alfa($Z167,$J$5,$L$5:$S$5,COUNT($L$5:$S$5)))+AF$43*LOG([1]!alfa($Z167,$J$6,$L$6:$S$6,COUNT($L$6:$S$6))))</f>
        <v>0</v>
      </c>
    </row>
    <row r="168" spans="1:32" x14ac:dyDescent="0.25">
      <c r="A168" s="1">
        <f>IF(A167+E$10&gt;1,0,A167+E$10)</f>
        <v>-6.1499999999999506</v>
      </c>
      <c r="B168" s="20">
        <f t="shared" si="11"/>
        <v>7.079457843842172E-7</v>
      </c>
      <c r="C168" s="20">
        <f>[1]!alfamlog($A168,C$50,$C$4:$C$9,COUNT($D$4:$D$9))*I$10</f>
        <v>2.090397841498795E-3</v>
      </c>
      <c r="D168" s="20">
        <f>[1]!alfamlog($A168,D$50,$C$4:$C$9,COUNT($D$4:$D$9))*J$10</f>
        <v>0.96799567617934268</v>
      </c>
      <c r="E168" s="20">
        <f>[1]!alfamlog($A168,E$50,$C$4:$C$9,COUNT($D$4:$D$9))*K$10</f>
        <v>2.9913925979158568E-2</v>
      </c>
      <c r="F168" s="20">
        <f>[1]!alfamlog($A168,F$50,$C$4:$C$9,COUNT($D$4:$D$9))*L$10</f>
        <v>0</v>
      </c>
      <c r="G168" s="20">
        <f>[1]!alfamlog($A168,G$50,$C$4:$C$9,COUNT($D$4:$D$9))*M$10</f>
        <v>0</v>
      </c>
      <c r="H168" s="20">
        <f>[1]!alfamlog($A168,H$50,$C$4:$C$9,COUNT($D$4:$D$9))*N$10</f>
        <v>0</v>
      </c>
      <c r="I168" s="20">
        <f>[1]!alfamlog($A168,I$50,$C$4:$C$9,COUNT($D$4:$D$9))*O$10</f>
        <v>0</v>
      </c>
      <c r="K168" s="37">
        <f>(10^L168-B168)/L$48</f>
        <v>1.0278235281376598</v>
      </c>
      <c r="L168" s="22">
        <f t="shared" si="12"/>
        <v>-1.988051532636856</v>
      </c>
      <c r="M168" s="22">
        <f t="shared" si="13"/>
        <v>-1.6870364928995139</v>
      </c>
      <c r="N168" s="22">
        <f t="shared" si="14"/>
        <v>-1.289105458030686</v>
      </c>
      <c r="O168" s="22">
        <f t="shared" si="15"/>
        <v>-0.98807845367564751</v>
      </c>
      <c r="P168" s="22">
        <f t="shared" si="16"/>
        <v>3.5544841789473622</v>
      </c>
      <c r="Q168" s="22">
        <f t="shared" si="17"/>
        <v>1.9764521350125976</v>
      </c>
      <c r="R168" s="22">
        <f t="shared" si="18"/>
        <v>1.3830848020279127</v>
      </c>
      <c r="S168" s="22">
        <f t="shared" si="19"/>
        <v>1.032531304925066</v>
      </c>
      <c r="T168" s="22"/>
      <c r="U168" s="22"/>
      <c r="V168" s="22"/>
      <c r="Z168">
        <f>Z167+X$7</f>
        <v>13.299999999999971</v>
      </c>
      <c r="AA168" s="32">
        <f>IF($D$4=0,0,$D$4+LOG([1]!alfa($Z168,$J$5,$L$5:$S$5,COUNT($L$5:$S$5)))+AA$43*LOG([1]!alfa($Z168,$J$6,$L$6:$S$6,COUNT($L$6:$S$6))))</f>
        <v>6.29213769242212</v>
      </c>
      <c r="AB168" s="32">
        <f>IF($D$5=0,0,$D$5+LOG([1]!alfa($Z168,$J$5,$L$5:$S$5,COUNT($L$5:$S$5)))+AB$43*LOG([1]!alfa($Z168,$J$6,$L$6:$S$6,COUNT($L$6:$S$6))))</f>
        <v>10.932137692420747</v>
      </c>
      <c r="AC168" s="32">
        <f>IF($D$6=0,0,$D$6+LOG([1]!alfa($Z168,$J$5,$L$5:$S$5,COUNT($L$5:$S$5)))+AC$43*LOG([1]!alfa($Z168,$J$6,$L$6:$S$6,COUNT($L$6:$S$6))))</f>
        <v>0</v>
      </c>
      <c r="AD168" s="32">
        <f>IF($D$7=0,0,$D$7+LOG([1]!alfa($Z168,$J$5,$L$5:$S$5,COUNT($L$5:$S$5)))+AD$43*LOG([1]!alfa($Z168,$J$6,$L$6:$S$6,COUNT($L$6:$S$6))))</f>
        <v>0</v>
      </c>
      <c r="AE168" s="32">
        <f>IF($D$8=0,0,$D$8+LOG([1]!alfa($Z168,$J$5,$L$5:$S$5,COUNT($L$5:$S$5)))+AE$43*LOG([1]!alfa($Z168,$J$6,$L$6:$S$6,COUNT($L$6:$S$6))))</f>
        <v>0</v>
      </c>
      <c r="AF168" s="32">
        <f>IF($D$9=0,0,$D$9+LOG([1]!alfa($Z168,$J$5,$L$5:$S$5,COUNT($L$5:$S$5)))+AF$43*LOG([1]!alfa($Z168,$J$6,$L$6:$S$6,COUNT($L$6:$S$6))))</f>
        <v>0</v>
      </c>
    </row>
    <row r="169" spans="1:32" x14ac:dyDescent="0.25">
      <c r="A169" s="1">
        <f>IF(A168+E$10&gt;1,0,A168+E$10)</f>
        <v>-6.0999999999999508</v>
      </c>
      <c r="B169" s="20">
        <f t="shared" si="11"/>
        <v>7.9432823472437008E-7</v>
      </c>
      <c r="C169" s="20">
        <f>[1]!alfamlog($A169,C$50,$C$4:$C$9,COUNT($D$4:$D$9))*I$10</f>
        <v>1.8567140209988979E-3</v>
      </c>
      <c r="D169" s="20">
        <f>[1]!alfamlog($A169,D$50,$C$4:$C$9,COUNT($D$4:$D$9))*J$10</f>
        <v>0.9646937972974482</v>
      </c>
      <c r="E169" s="20">
        <f>[1]!alfamlog($A169,E$50,$C$4:$C$9,COUNT($D$4:$D$9))*K$10</f>
        <v>3.3449488681552807E-2</v>
      </c>
      <c r="F169" s="20">
        <f>[1]!alfamlog($A169,F$50,$C$4:$C$9,COUNT($D$4:$D$9))*L$10</f>
        <v>0</v>
      </c>
      <c r="G169" s="20">
        <f>[1]!alfamlog($A169,G$50,$C$4:$C$9,COUNT($D$4:$D$9))*M$10</f>
        <v>0</v>
      </c>
      <c r="H169" s="20">
        <f>[1]!alfamlog($A169,H$50,$C$4:$C$9,COUNT($D$4:$D$9))*N$10</f>
        <v>0</v>
      </c>
      <c r="I169" s="20">
        <f>[1]!alfamlog($A169,I$50,$C$4:$C$9,COUNT($D$4:$D$9))*O$10</f>
        <v>0</v>
      </c>
      <c r="K169" s="37">
        <f>(10^L169-B169)/L$48</f>
        <v>1.0315927746605531</v>
      </c>
      <c r="L169" s="22">
        <f t="shared" si="12"/>
        <v>-1.9864582688853907</v>
      </c>
      <c r="M169" s="22">
        <f t="shared" si="13"/>
        <v>-1.6854449926312689</v>
      </c>
      <c r="N169" s="22">
        <f t="shared" si="14"/>
        <v>-1.2875150159141135</v>
      </c>
      <c r="O169" s="22">
        <f t="shared" si="15"/>
        <v>-0.9864883642865897</v>
      </c>
      <c r="P169" s="22">
        <f t="shared" si="16"/>
        <v>3.4993216661916868</v>
      </c>
      <c r="Q169" s="22">
        <f t="shared" si="17"/>
        <v>1.9733584890589178</v>
      </c>
      <c r="R169" s="22">
        <f t="shared" si="18"/>
        <v>1.3811109917929774</v>
      </c>
      <c r="S169" s="22">
        <f t="shared" si="19"/>
        <v>1.0307701854459443</v>
      </c>
      <c r="T169" s="22"/>
      <c r="U169" s="22"/>
      <c r="V169" s="22"/>
      <c r="Z169">
        <f>Z168+X$7</f>
        <v>13.39999999999997</v>
      </c>
      <c r="AA169" s="32">
        <f>IF($D$4=0,0,$D$4+LOG([1]!alfa($Z169,$J$5,$L$5:$S$5,COUNT($L$5:$S$5)))+AA$43*LOG([1]!alfa($Z169,$J$6,$L$6:$S$6,COUNT($L$6:$S$6))))</f>
        <v>6.0979372063132313</v>
      </c>
      <c r="AB169" s="32">
        <f>IF($D$5=0,0,$D$5+LOG([1]!alfa($Z169,$J$5,$L$5:$S$5,COUNT($L$5:$S$5)))+AB$43*LOG([1]!alfa($Z169,$J$6,$L$6:$S$6,COUNT($L$6:$S$6))))</f>
        <v>10.737937206312141</v>
      </c>
      <c r="AC169" s="32">
        <f>IF($D$6=0,0,$D$6+LOG([1]!alfa($Z169,$J$5,$L$5:$S$5,COUNT($L$5:$S$5)))+AC$43*LOG([1]!alfa($Z169,$J$6,$L$6:$S$6,COUNT($L$6:$S$6))))</f>
        <v>0</v>
      </c>
      <c r="AD169" s="32">
        <f>IF($D$7=0,0,$D$7+LOG([1]!alfa($Z169,$J$5,$L$5:$S$5,COUNT($L$5:$S$5)))+AD$43*LOG([1]!alfa($Z169,$J$6,$L$6:$S$6,COUNT($L$6:$S$6))))</f>
        <v>0</v>
      </c>
      <c r="AE169" s="32">
        <f>IF($D$8=0,0,$D$8+LOG([1]!alfa($Z169,$J$5,$L$5:$S$5,COUNT($L$5:$S$5)))+AE$43*LOG([1]!alfa($Z169,$J$6,$L$6:$S$6,COUNT($L$6:$S$6))))</f>
        <v>0</v>
      </c>
      <c r="AF169" s="32">
        <f>IF($D$9=0,0,$D$9+LOG([1]!alfa($Z169,$J$5,$L$5:$S$5,COUNT($L$5:$S$5)))+AF$43*LOG([1]!alfa($Z169,$J$6,$L$6:$S$6,COUNT($L$6:$S$6))))</f>
        <v>0</v>
      </c>
    </row>
    <row r="170" spans="1:32" x14ac:dyDescent="0.25">
      <c r="A170" s="1">
        <f>IF(A169+E$10&gt;1,0,A169+E$10)</f>
        <v>-6.049999999999951</v>
      </c>
      <c r="B170" s="20">
        <f t="shared" si="11"/>
        <v>8.912509381338446E-7</v>
      </c>
      <c r="C170" s="20">
        <f>[1]!alfamlog($A170,C$50,$C$4:$C$9,COUNT($D$4:$D$9))*I$10</f>
        <v>1.6484030690701757E-3</v>
      </c>
      <c r="D170" s="20">
        <f>[1]!alfamlog($A170,D$50,$C$4:$C$9,COUNT($D$4:$D$9))*J$10</f>
        <v>0.96096569341393911</v>
      </c>
      <c r="E170" s="20">
        <f>[1]!alfamlog($A170,E$50,$C$4:$C$9,COUNT($D$4:$D$9))*K$10</f>
        <v>3.7385903516990657E-2</v>
      </c>
      <c r="F170" s="20">
        <f>[1]!alfamlog($A170,F$50,$C$4:$C$9,COUNT($D$4:$D$9))*L$10</f>
        <v>0</v>
      </c>
      <c r="G170" s="20">
        <f>[1]!alfamlog($A170,G$50,$C$4:$C$9,COUNT($D$4:$D$9))*M$10</f>
        <v>0</v>
      </c>
      <c r="H170" s="20">
        <f>[1]!alfamlog($A170,H$50,$C$4:$C$9,COUNT($D$4:$D$9))*N$10</f>
        <v>0</v>
      </c>
      <c r="I170" s="20">
        <f>[1]!alfamlog($A170,I$50,$C$4:$C$9,COUNT($D$4:$D$9))*O$10</f>
        <v>0</v>
      </c>
      <c r="K170" s="37">
        <f>(10^L170-B170)/L$48</f>
        <v>1.0357375004479195</v>
      </c>
      <c r="L170" s="22">
        <f t="shared" si="12"/>
        <v>-1.9847129297950161</v>
      </c>
      <c r="M170" s="22">
        <f t="shared" si="13"/>
        <v>-1.6837016184205258</v>
      </c>
      <c r="N170" s="22">
        <f t="shared" si="14"/>
        <v>-1.2857728207080374</v>
      </c>
      <c r="O170" s="22">
        <f t="shared" si="15"/>
        <v>-0.98474656209488498</v>
      </c>
      <c r="P170" s="22">
        <f t="shared" si="16"/>
        <v>3.4457940954794299</v>
      </c>
      <c r="Q170" s="22">
        <f t="shared" si="17"/>
        <v>1.969981834206725</v>
      </c>
      <c r="R170" s="22">
        <f t="shared" si="18"/>
        <v>1.3789508430485824</v>
      </c>
      <c r="S170" s="22">
        <f t="shared" si="19"/>
        <v>1.0288418290127241</v>
      </c>
      <c r="T170" s="22"/>
      <c r="U170" s="22"/>
      <c r="V170" s="22"/>
      <c r="Z170">
        <f>Z169+X$7</f>
        <v>13.49999999999997</v>
      </c>
      <c r="AA170" s="32">
        <f>IF($D$4=0,0,$D$4+LOG([1]!alfa($Z170,$J$5,$L$5:$S$5,COUNT($L$5:$S$5)))+AA$43*LOG([1]!alfa($Z170,$J$6,$L$6:$S$6,COUNT($L$6:$S$6))))</f>
        <v>5.9025202173402125</v>
      </c>
      <c r="AB170" s="32">
        <f>IF($D$5=0,0,$D$5+LOG([1]!alfa($Z170,$J$5,$L$5:$S$5,COUNT($L$5:$S$5)))+AB$43*LOG([1]!alfa($Z170,$J$6,$L$6:$S$6,COUNT($L$6:$S$6))))</f>
        <v>10.542520217339346</v>
      </c>
      <c r="AC170" s="32">
        <f>IF($D$6=0,0,$D$6+LOG([1]!alfa($Z170,$J$5,$L$5:$S$5,COUNT($L$5:$S$5)))+AC$43*LOG([1]!alfa($Z170,$J$6,$L$6:$S$6,COUNT($L$6:$S$6))))</f>
        <v>0</v>
      </c>
      <c r="AD170" s="32">
        <f>IF($D$7=0,0,$D$7+LOG([1]!alfa($Z170,$J$5,$L$5:$S$5,COUNT($L$5:$S$5)))+AD$43*LOG([1]!alfa($Z170,$J$6,$L$6:$S$6,COUNT($L$6:$S$6))))</f>
        <v>0</v>
      </c>
      <c r="AE170" s="32">
        <f>IF($D$8=0,0,$D$8+LOG([1]!alfa($Z170,$J$5,$L$5:$S$5,COUNT($L$5:$S$5)))+AE$43*LOG([1]!alfa($Z170,$J$6,$L$6:$S$6,COUNT($L$6:$S$6))))</f>
        <v>0</v>
      </c>
      <c r="AF170" s="32">
        <f>IF($D$9=0,0,$D$9+LOG([1]!alfa($Z170,$J$5,$L$5:$S$5,COUNT($L$5:$S$5)))+AF$43*LOG([1]!alfa($Z170,$J$6,$L$6:$S$6,COUNT($L$6:$S$6))))</f>
        <v>0</v>
      </c>
    </row>
    <row r="171" spans="1:32" x14ac:dyDescent="0.25">
      <c r="A171" s="1">
        <f>IF(A170+E$10&gt;1,0,A170+E$10)</f>
        <v>-5.9999999999999512</v>
      </c>
      <c r="B171" s="20">
        <f t="shared" si="11"/>
        <v>1.0000000000001105E-6</v>
      </c>
      <c r="C171" s="20">
        <f>[1]!alfamlog($A171,C$50,$C$4:$C$9,COUNT($D$4:$D$9))*I$10</f>
        <v>1.4627303544376918E-3</v>
      </c>
      <c r="D171" s="20">
        <f>[1]!alfamlog($A171,D$50,$C$4:$C$9,COUNT($D$4:$D$9))*J$10</f>
        <v>0.95677262983152267</v>
      </c>
      <c r="E171" s="20">
        <f>[1]!alfamlog($A171,E$50,$C$4:$C$9,COUNT($D$4:$D$9))*K$10</f>
        <v>4.1764639814039578E-2</v>
      </c>
      <c r="F171" s="20">
        <f>[1]!alfamlog($A171,F$50,$C$4:$C$9,COUNT($D$4:$D$9))*L$10</f>
        <v>0</v>
      </c>
      <c r="G171" s="20">
        <f>[1]!alfamlog($A171,G$50,$C$4:$C$9,COUNT($D$4:$D$9))*M$10</f>
        <v>0</v>
      </c>
      <c r="H171" s="20">
        <f>[1]!alfamlog($A171,H$50,$C$4:$C$9,COUNT($D$4:$D$9))*N$10</f>
        <v>0</v>
      </c>
      <c r="I171" s="20">
        <f>[1]!alfamlog($A171,I$50,$C$4:$C$9,COUNT($D$4:$D$9))*O$10</f>
        <v>0</v>
      </c>
      <c r="K171" s="37">
        <f>(10^L171-B171)/L$48</f>
        <v>1.0403019094596011</v>
      </c>
      <c r="L171" s="22">
        <f t="shared" si="12"/>
        <v>-1.9827988594106061</v>
      </c>
      <c r="M171" s="22">
        <f t="shared" si="13"/>
        <v>-1.6817897357247529</v>
      </c>
      <c r="N171" s="22">
        <f t="shared" si="14"/>
        <v>-1.2838622507210957</v>
      </c>
      <c r="O171" s="22">
        <f t="shared" si="15"/>
        <v>-0.9828364296934966</v>
      </c>
      <c r="P171" s="22">
        <f t="shared" si="16"/>
        <v>3.3935981089445546</v>
      </c>
      <c r="Q171" s="22">
        <f t="shared" si="17"/>
        <v>1.9662933138485108</v>
      </c>
      <c r="R171" s="22">
        <f t="shared" si="18"/>
        <v>1.3765843087441441</v>
      </c>
      <c r="S171" s="22">
        <f t="shared" si="19"/>
        <v>1.0267280633279987</v>
      </c>
      <c r="T171" s="22"/>
      <c r="U171" s="22"/>
      <c r="V171" s="22"/>
      <c r="Z171">
        <f>Z170+X$7</f>
        <v>13.599999999999969</v>
      </c>
      <c r="AA171" s="32">
        <f>IF($D$4=0,0,$D$4+LOG([1]!alfa($Z171,$J$5,$L$5:$S$5,COUNT($L$5:$S$5)))+AA$43*LOG([1]!alfa($Z171,$J$6,$L$6:$S$6,COUNT($L$6:$S$6))))</f>
        <v>5.7061448087822031</v>
      </c>
      <c r="AB171" s="32">
        <f>IF($D$5=0,0,$D$5+LOG([1]!alfa($Z171,$J$5,$L$5:$S$5,COUNT($L$5:$S$5)))+AB$43*LOG([1]!alfa($Z171,$J$6,$L$6:$S$6,COUNT($L$6:$S$6))))</f>
        <v>10.346144808781515</v>
      </c>
      <c r="AC171" s="32">
        <f>IF($D$6=0,0,$D$6+LOG([1]!alfa($Z171,$J$5,$L$5:$S$5,COUNT($L$5:$S$5)))+AC$43*LOG([1]!alfa($Z171,$J$6,$L$6:$S$6,COUNT($L$6:$S$6))))</f>
        <v>0</v>
      </c>
      <c r="AD171" s="32">
        <f>IF($D$7=0,0,$D$7+LOG([1]!alfa($Z171,$J$5,$L$5:$S$5,COUNT($L$5:$S$5)))+AD$43*LOG([1]!alfa($Z171,$J$6,$L$6:$S$6,COUNT($L$6:$S$6))))</f>
        <v>0</v>
      </c>
      <c r="AE171" s="32">
        <f>IF($D$8=0,0,$D$8+LOG([1]!alfa($Z171,$J$5,$L$5:$S$5,COUNT($L$5:$S$5)))+AE$43*LOG([1]!alfa($Z171,$J$6,$L$6:$S$6,COUNT($L$6:$S$6))))</f>
        <v>0</v>
      </c>
      <c r="AF171" s="32">
        <f>IF($D$9=0,0,$D$9+LOG([1]!alfa($Z171,$J$5,$L$5:$S$5,COUNT($L$5:$S$5)))+AF$43*LOG([1]!alfa($Z171,$J$6,$L$6:$S$6,COUNT($L$6:$S$6))))</f>
        <v>0</v>
      </c>
    </row>
    <row r="172" spans="1:32" x14ac:dyDescent="0.25">
      <c r="A172" s="1">
        <f>IF(A171+E$10&gt;1,0,A171+E$10)</f>
        <v>-5.9499999999999513</v>
      </c>
      <c r="B172" s="20">
        <f t="shared" si="11"/>
        <v>1.1220184543020869E-6</v>
      </c>
      <c r="C172" s="20">
        <f>[1]!alfamlog($A172,C$50,$C$4:$C$9,COUNT($D$4:$D$9))*I$10</f>
        <v>1.2972552692144096E-3</v>
      </c>
      <c r="D172" s="20">
        <f>[1]!alfamlog($A172,D$50,$C$4:$C$9,COUNT($D$4:$D$9))*J$10</f>
        <v>0.95207226217294749</v>
      </c>
      <c r="E172" s="20">
        <f>[1]!alfamlog($A172,E$50,$C$4:$C$9,COUNT($D$4:$D$9))*K$10</f>
        <v>4.6630482557837992E-2</v>
      </c>
      <c r="F172" s="20">
        <f>[1]!alfamlog($A172,F$50,$C$4:$C$9,COUNT($D$4:$D$9))*L$10</f>
        <v>0</v>
      </c>
      <c r="G172" s="20">
        <f>[1]!alfamlog($A172,G$50,$C$4:$C$9,COUNT($D$4:$D$9))*M$10</f>
        <v>0</v>
      </c>
      <c r="H172" s="20">
        <f>[1]!alfamlog($A172,H$50,$C$4:$C$9,COUNT($D$4:$D$9))*N$10</f>
        <v>0</v>
      </c>
      <c r="I172" s="20">
        <f>[1]!alfamlog($A172,I$50,$C$4:$C$9,COUNT($D$4:$D$9))*O$10</f>
        <v>0</v>
      </c>
      <c r="K172" s="37">
        <f>(10^L172-B172)/L$48</f>
        <v>1.0453332272886235</v>
      </c>
      <c r="L172" s="22">
        <f t="shared" si="12"/>
        <v>-1.9806986318510842</v>
      </c>
      <c r="M172" s="22">
        <f t="shared" si="13"/>
        <v>-1.6796919420185037</v>
      </c>
      <c r="N172" s="22">
        <f t="shared" si="14"/>
        <v>-1.2817659174456548</v>
      </c>
      <c r="O172" s="22">
        <f t="shared" si="15"/>
        <v>-0.98074058324813418</v>
      </c>
      <c r="P172" s="22">
        <f t="shared" si="16"/>
        <v>3.342509791246957</v>
      </c>
      <c r="Q172" s="22">
        <f t="shared" si="17"/>
        <v>1.9622633686113609</v>
      </c>
      <c r="R172" s="22">
        <f t="shared" si="18"/>
        <v>1.3739905269479635</v>
      </c>
      <c r="S172" s="22">
        <f t="shared" si="19"/>
        <v>1.0244099223046559</v>
      </c>
      <c r="T172" s="22"/>
      <c r="U172" s="22"/>
      <c r="V172" s="22"/>
      <c r="Z172">
        <f>Z171+X$7</f>
        <v>13.699999999999969</v>
      </c>
      <c r="AA172" s="32">
        <f>IF($D$4=0,0,$D$4+LOG([1]!alfa($Z172,$J$5,$L$5:$S$5,COUNT($L$5:$S$5)))+AA$43*LOG([1]!alfa($Z172,$J$6,$L$6:$S$6,COUNT($L$6:$S$6))))</f>
        <v>5.5090134969980991</v>
      </c>
      <c r="AB172" s="32">
        <f>IF($D$5=0,0,$D$5+LOG([1]!alfa($Z172,$J$5,$L$5:$S$5,COUNT($L$5:$S$5)))+AB$43*LOG([1]!alfa($Z172,$J$6,$L$6:$S$6,COUNT($L$6:$S$6))))</f>
        <v>10.149013496997553</v>
      </c>
      <c r="AC172" s="32">
        <f>IF($D$6=0,0,$D$6+LOG([1]!alfa($Z172,$J$5,$L$5:$S$5,COUNT($L$5:$S$5)))+AC$43*LOG([1]!alfa($Z172,$J$6,$L$6:$S$6,COUNT($L$6:$S$6))))</f>
        <v>0</v>
      </c>
      <c r="AD172" s="32">
        <f>IF($D$7=0,0,$D$7+LOG([1]!alfa($Z172,$J$5,$L$5:$S$5,COUNT($L$5:$S$5)))+AD$43*LOG([1]!alfa($Z172,$J$6,$L$6:$S$6,COUNT($L$6:$S$6))))</f>
        <v>0</v>
      </c>
      <c r="AE172" s="32">
        <f>IF($D$8=0,0,$D$8+LOG([1]!alfa($Z172,$J$5,$L$5:$S$5,COUNT($L$5:$S$5)))+AE$43*LOG([1]!alfa($Z172,$J$6,$L$6:$S$6,COUNT($L$6:$S$6))))</f>
        <v>0</v>
      </c>
      <c r="AF172" s="32">
        <f>IF($D$9=0,0,$D$9+LOG([1]!alfa($Z172,$J$5,$L$5:$S$5,COUNT($L$5:$S$5)))+AF$43*LOG([1]!alfa($Z172,$J$6,$L$6:$S$6,COUNT($L$6:$S$6))))</f>
        <v>0</v>
      </c>
    </row>
    <row r="173" spans="1:32" x14ac:dyDescent="0.25">
      <c r="A173" s="1">
        <f>IF(A172+E$10&gt;1,0,A172+E$10)</f>
        <v>-5.8999999999999515</v>
      </c>
      <c r="B173" s="20">
        <f t="shared" si="11"/>
        <v>1.2589254117943052E-6</v>
      </c>
      <c r="C173" s="20">
        <f>[1]!alfamlog($A173,C$50,$C$4:$C$9,COUNT($D$4:$D$9))*I$10</f>
        <v>1.1498000752811336E-3</v>
      </c>
      <c r="D173" s="20">
        <f>[1]!alfamlog($A173,D$50,$C$4:$C$9,COUNT($D$4:$D$9))*J$10</f>
        <v>0.94681864566089202</v>
      </c>
      <c r="E173" s="20">
        <f>[1]!alfamlog($A173,E$50,$C$4:$C$9,COUNT($D$4:$D$9))*K$10</f>
        <v>5.2031554263826836E-2</v>
      </c>
      <c r="F173" s="20">
        <f>[1]!alfamlog($A173,F$50,$C$4:$C$9,COUNT($D$4:$D$9))*L$10</f>
        <v>0</v>
      </c>
      <c r="G173" s="20">
        <f>[1]!alfamlog($A173,G$50,$C$4:$C$9,COUNT($D$4:$D$9))*M$10</f>
        <v>0</v>
      </c>
      <c r="H173" s="20">
        <f>[1]!alfamlog($A173,H$50,$C$4:$C$9,COUNT($D$4:$D$9))*N$10</f>
        <v>0</v>
      </c>
      <c r="I173" s="20">
        <f>[1]!alfamlog($A173,I$50,$C$4:$C$9,COUNT($D$4:$D$9))*O$10</f>
        <v>0</v>
      </c>
      <c r="K173" s="37">
        <f>(10^L173-B173)/L$48</f>
        <v>1.0508817541885456</v>
      </c>
      <c r="L173" s="22">
        <f t="shared" si="12"/>
        <v>-1.9783941241996899</v>
      </c>
      <c r="M173" s="22">
        <f t="shared" si="13"/>
        <v>-1.6773901397990165</v>
      </c>
      <c r="N173" s="22">
        <f t="shared" si="14"/>
        <v>-1.2794657386327868</v>
      </c>
      <c r="O173" s="22">
        <f t="shared" si="15"/>
        <v>-0.97844094559538775</v>
      </c>
      <c r="P173" s="22">
        <f t="shared" si="16"/>
        <v>3.2923647124592077</v>
      </c>
      <c r="Q173" s="22">
        <f t="shared" si="17"/>
        <v>1.9578619943965618</v>
      </c>
      <c r="R173" s="22">
        <f t="shared" si="18"/>
        <v>1.3711479336129193</v>
      </c>
      <c r="S173" s="22">
        <f t="shared" si="19"/>
        <v>1.0218677360688937</v>
      </c>
      <c r="T173" s="22"/>
      <c r="U173" s="22"/>
      <c r="V173" s="22"/>
      <c r="Z173">
        <f>Z172+X$7</f>
        <v>13.799999999999969</v>
      </c>
      <c r="AA173" s="32">
        <f>IF($D$4=0,0,$D$4+LOG([1]!alfa($Z173,$J$5,$L$5:$S$5,COUNT($L$5:$S$5)))+AA$43*LOG([1]!alfa($Z173,$J$6,$L$6:$S$6,COUNT($L$6:$S$6))))</f>
        <v>5.3112853722729803</v>
      </c>
      <c r="AB173" s="32">
        <f>IF($D$5=0,0,$D$5+LOG([1]!alfa($Z173,$J$5,$L$5:$S$5,COUNT($L$5:$S$5)))+AB$43*LOG([1]!alfa($Z173,$J$6,$L$6:$S$6,COUNT($L$6:$S$6))))</f>
        <v>9.9512853722725456</v>
      </c>
      <c r="AC173" s="32">
        <f>IF($D$6=0,0,$D$6+LOG([1]!alfa($Z173,$J$5,$L$5:$S$5,COUNT($L$5:$S$5)))+AC$43*LOG([1]!alfa($Z173,$J$6,$L$6:$S$6,COUNT($L$6:$S$6))))</f>
        <v>0</v>
      </c>
      <c r="AD173" s="32">
        <f>IF($D$7=0,0,$D$7+LOG([1]!alfa($Z173,$J$5,$L$5:$S$5,COUNT($L$5:$S$5)))+AD$43*LOG([1]!alfa($Z173,$J$6,$L$6:$S$6,COUNT($L$6:$S$6))))</f>
        <v>0</v>
      </c>
      <c r="AE173" s="32">
        <f>IF($D$8=0,0,$D$8+LOG([1]!alfa($Z173,$J$5,$L$5:$S$5,COUNT($L$5:$S$5)))+AE$43*LOG([1]!alfa($Z173,$J$6,$L$6:$S$6,COUNT($L$6:$S$6))))</f>
        <v>0</v>
      </c>
      <c r="AF173" s="32">
        <f>IF($D$9=0,0,$D$9+LOG([1]!alfa($Z173,$J$5,$L$5:$S$5,COUNT($L$5:$S$5)))+AF$43*LOG([1]!alfa($Z173,$J$6,$L$6:$S$6,COUNT($L$6:$S$6))))</f>
        <v>0</v>
      </c>
    </row>
    <row r="174" spans="1:32" x14ac:dyDescent="0.25">
      <c r="A174" s="1">
        <f>IF(A173+E$10&gt;1,0,A173+E$10)</f>
        <v>-5.8499999999999517</v>
      </c>
      <c r="B174" s="20">
        <f t="shared" si="11"/>
        <v>1.4125375446229085E-6</v>
      </c>
      <c r="C174" s="20">
        <f>[1]!alfamlog($A174,C$50,$C$4:$C$9,COUNT($D$4:$D$9))*I$10</f>
        <v>1.0184219714976315E-3</v>
      </c>
      <c r="D174" s="20">
        <f>[1]!alfamlog($A174,D$50,$C$4:$C$9,COUNT($D$4:$D$9))*J$10</f>
        <v>0.94096231251113394</v>
      </c>
      <c r="E174" s="20">
        <f>[1]!alfamlog($A174,E$50,$C$4:$C$9,COUNT($D$4:$D$9))*K$10</f>
        <v>5.8019265517368378E-2</v>
      </c>
      <c r="F174" s="20">
        <f>[1]!alfamlog($A174,F$50,$C$4:$C$9,COUNT($D$4:$D$9))*L$10</f>
        <v>0</v>
      </c>
      <c r="G174" s="20">
        <f>[1]!alfamlog($A174,G$50,$C$4:$C$9,COUNT($D$4:$D$9))*M$10</f>
        <v>0</v>
      </c>
      <c r="H174" s="20">
        <f>[1]!alfamlog($A174,H$50,$C$4:$C$9,COUNT($D$4:$D$9))*N$10</f>
        <v>0</v>
      </c>
      <c r="I174" s="20">
        <f>[1]!alfamlog($A174,I$50,$C$4:$C$9,COUNT($D$4:$D$9))*O$10</f>
        <v>0</v>
      </c>
      <c r="K174" s="37">
        <f>(10^L174-B174)/L$48</f>
        <v>1.05700084354587</v>
      </c>
      <c r="L174" s="22">
        <f t="shared" si="12"/>
        <v>-1.9758666324412182</v>
      </c>
      <c r="M174" s="22">
        <f t="shared" si="13"/>
        <v>-1.6748656526378247</v>
      </c>
      <c r="N174" s="22">
        <f t="shared" si="14"/>
        <v>-1.2769430544127101</v>
      </c>
      <c r="O174" s="22">
        <f t="shared" si="15"/>
        <v>-0.97591886238614389</v>
      </c>
      <c r="P174" s="22">
        <f t="shared" si="16"/>
        <v>3.2430438236444652</v>
      </c>
      <c r="Q174" s="22">
        <f t="shared" si="17"/>
        <v>1.9530590870452822</v>
      </c>
      <c r="R174" s="22">
        <f t="shared" si="18"/>
        <v>1.3680344301257741</v>
      </c>
      <c r="S174" s="22">
        <f t="shared" si="19"/>
        <v>1.0190812692565041</v>
      </c>
      <c r="T174" s="22"/>
      <c r="U174" s="22"/>
      <c r="V174" s="22"/>
      <c r="Z174">
        <f>Z173+X$7</f>
        <v>13.899999999999968</v>
      </c>
      <c r="AA174" s="32">
        <f>IF($D$4=0,0,$D$4+LOG([1]!alfa($Z174,$J$5,$L$5:$S$5,COUNT($L$5:$S$5)))+AA$43*LOG([1]!alfa($Z174,$J$6,$L$6:$S$6,COUNT($L$6:$S$6))))</f>
        <v>5.1130855788550242</v>
      </c>
      <c r="AB174" s="32">
        <f>IF($D$5=0,0,$D$5+LOG([1]!alfa($Z174,$J$5,$L$5:$S$5,COUNT($L$5:$S$5)))+AB$43*LOG([1]!alfa($Z174,$J$6,$L$6:$S$6,COUNT($L$6:$S$6))))</f>
        <v>9.7530855788546802</v>
      </c>
      <c r="AC174" s="32">
        <f>IF($D$6=0,0,$D$6+LOG([1]!alfa($Z174,$J$5,$L$5:$S$5,COUNT($L$5:$S$5)))+AC$43*LOG([1]!alfa($Z174,$J$6,$L$6:$S$6,COUNT($L$6:$S$6))))</f>
        <v>0</v>
      </c>
      <c r="AD174" s="32">
        <f>IF($D$7=0,0,$D$7+LOG([1]!alfa($Z174,$J$5,$L$5:$S$5,COUNT($L$5:$S$5)))+AD$43*LOG([1]!alfa($Z174,$J$6,$L$6:$S$6,COUNT($L$6:$S$6))))</f>
        <v>0</v>
      </c>
      <c r="AE174" s="32">
        <f>IF($D$8=0,0,$D$8+LOG([1]!alfa($Z174,$J$5,$L$5:$S$5,COUNT($L$5:$S$5)))+AE$43*LOG([1]!alfa($Z174,$J$6,$L$6:$S$6,COUNT($L$6:$S$6))))</f>
        <v>0</v>
      </c>
      <c r="AF174" s="32">
        <f>IF($D$9=0,0,$D$9+LOG([1]!alfa($Z174,$J$5,$L$5:$S$5,COUNT($L$5:$S$5)))+AF$43*LOG([1]!alfa($Z174,$J$6,$L$6:$S$6,COUNT($L$6:$S$6))))</f>
        <v>0</v>
      </c>
    </row>
    <row r="175" spans="1:32" x14ac:dyDescent="0.25">
      <c r="A175" s="1">
        <f>IF(A174+E$10&gt;1,0,A174+E$10)</f>
        <v>-5.7999999999999519</v>
      </c>
      <c r="B175" s="20">
        <f t="shared" si="11"/>
        <v>1.5848931924612858E-6</v>
      </c>
      <c r="C175" s="20">
        <f>[1]!alfamlog($A175,C$50,$C$4:$C$9,COUNT($D$4:$D$9))*I$10</f>
        <v>9.0138806276601974E-4</v>
      </c>
      <c r="D175" s="20">
        <f>[1]!alfamlog($A175,D$50,$C$4:$C$9,COUNT($D$4:$D$9))*J$10</f>
        <v>0.93445043703235731</v>
      </c>
      <c r="E175" s="20">
        <f>[1]!alfamlog($A175,E$50,$C$4:$C$9,COUNT($D$4:$D$9))*K$10</f>
        <v>6.4648174904876815E-2</v>
      </c>
      <c r="F175" s="20">
        <f>[1]!alfamlog($A175,F$50,$C$4:$C$9,COUNT($D$4:$D$9))*L$10</f>
        <v>0</v>
      </c>
      <c r="G175" s="20">
        <f>[1]!alfamlog($A175,G$50,$C$4:$C$9,COUNT($D$4:$D$9))*M$10</f>
        <v>0</v>
      </c>
      <c r="H175" s="20">
        <f>[1]!alfamlog($A175,H$50,$C$4:$C$9,COUNT($D$4:$D$9))*N$10</f>
        <v>0</v>
      </c>
      <c r="I175" s="20">
        <f>[1]!alfamlog($A175,I$50,$C$4:$C$9,COUNT($D$4:$D$9))*O$10</f>
        <v>0</v>
      </c>
      <c r="K175" s="37">
        <f>(10^L175-B175)/L$48</f>
        <v>1.0637467868421102</v>
      </c>
      <c r="L175" s="22">
        <f t="shared" si="12"/>
        <v>-1.9730970373339378</v>
      </c>
      <c r="M175" s="22">
        <f t="shared" si="13"/>
        <v>-1.672099391166612</v>
      </c>
      <c r="N175" s="22">
        <f t="shared" si="14"/>
        <v>-1.2741787933492543</v>
      </c>
      <c r="O175" s="22">
        <f t="shared" si="15"/>
        <v>-0.97315526816296472</v>
      </c>
      <c r="P175" s="22">
        <f t="shared" si="16"/>
        <v>3.1944632840455398</v>
      </c>
      <c r="Q175" s="22">
        <f t="shared" si="17"/>
        <v>1.9478248812279373</v>
      </c>
      <c r="R175" s="22">
        <f t="shared" si="18"/>
        <v>1.3646276133753408</v>
      </c>
      <c r="S175" s="22">
        <f t="shared" si="19"/>
        <v>1.0160299149218279</v>
      </c>
      <c r="T175" s="22"/>
      <c r="U175" s="22"/>
      <c r="V175" s="22"/>
      <c r="Z175">
        <f>Z174+X$7</f>
        <v>13.999999999999968</v>
      </c>
      <c r="AA175" s="32">
        <f>IF($D$4=0,0,$D$4+LOG([1]!alfa($Z175,$J$5,$L$5:$S$5,COUNT($L$5:$S$5)))+AA$43*LOG([1]!alfa($Z175,$J$6,$L$6:$S$6,COUNT($L$6:$S$6))))</f>
        <v>4.9145126944528146</v>
      </c>
      <c r="AB175" s="32">
        <f>IF($D$5=0,0,$D$5+LOG([1]!alfa($Z175,$J$5,$L$5:$S$5,COUNT($L$5:$S$5)))+AB$43*LOG([1]!alfa($Z175,$J$6,$L$6:$S$6,COUNT($L$6:$S$6))))</f>
        <v>9.5545126944525407</v>
      </c>
      <c r="AC175" s="32">
        <f>IF($D$6=0,0,$D$6+LOG([1]!alfa($Z175,$J$5,$L$5:$S$5,COUNT($L$5:$S$5)))+AC$43*LOG([1]!alfa($Z175,$J$6,$L$6:$S$6,COUNT($L$6:$S$6))))</f>
        <v>0</v>
      </c>
      <c r="AD175" s="32">
        <f>IF($D$7=0,0,$D$7+LOG([1]!alfa($Z175,$J$5,$L$5:$S$5,COUNT($L$5:$S$5)))+AD$43*LOG([1]!alfa($Z175,$J$6,$L$6:$S$6,COUNT($L$6:$S$6))))</f>
        <v>0</v>
      </c>
      <c r="AE175" s="32">
        <f>IF($D$8=0,0,$D$8+LOG([1]!alfa($Z175,$J$5,$L$5:$S$5,COUNT($L$5:$S$5)))+AE$43*LOG([1]!alfa($Z175,$J$6,$L$6:$S$6,COUNT($L$6:$S$6))))</f>
        <v>0</v>
      </c>
      <c r="AF175" s="32">
        <f>IF($D$9=0,0,$D$9+LOG([1]!alfa($Z175,$J$5,$L$5:$S$5,COUNT($L$5:$S$5)))+AF$43*LOG([1]!alfa($Z175,$J$6,$L$6:$S$6,COUNT($L$6:$S$6))))</f>
        <v>0</v>
      </c>
    </row>
    <row r="176" spans="1:32" x14ac:dyDescent="0.25">
      <c r="A176" s="1">
        <f>IF(A175+E$10&gt;1,0,A175+E$10)</f>
        <v>-5.749999999999952</v>
      </c>
      <c r="B176" s="20">
        <f t="shared" si="11"/>
        <v>1.7782794100391186E-6</v>
      </c>
      <c r="C176" s="20">
        <f>[1]!alfamlog($A176,C$50,$C$4:$C$9,COUNT($D$4:$D$9))*I$10</f>
        <v>7.9715293964592289E-4</v>
      </c>
      <c r="D176" s="20">
        <f>[1]!alfamlog($A176,D$50,$C$4:$C$9,COUNT($D$4:$D$9))*J$10</f>
        <v>0.9272271104219808</v>
      </c>
      <c r="E176" s="20">
        <f>[1]!alfamlog($A176,E$50,$C$4:$C$9,COUNT($D$4:$D$9))*K$10</f>
        <v>7.197573663837338E-2</v>
      </c>
      <c r="F176" s="20">
        <f>[1]!alfamlog($A176,F$50,$C$4:$C$9,COUNT($D$4:$D$9))*L$10</f>
        <v>0</v>
      </c>
      <c r="G176" s="20">
        <f>[1]!alfamlog($A176,G$50,$C$4:$C$9,COUNT($D$4:$D$9))*M$10</f>
        <v>0</v>
      </c>
      <c r="H176" s="20">
        <f>[1]!alfamlog($A176,H$50,$C$4:$C$9,COUNT($D$4:$D$9))*N$10</f>
        <v>0</v>
      </c>
      <c r="I176" s="20">
        <f>[1]!alfamlog($A176,I$50,$C$4:$C$9,COUNT($D$4:$D$9))*O$10</f>
        <v>0</v>
      </c>
      <c r="K176" s="37">
        <f>(10^L176-B176)/L$48</f>
        <v>1.0711785836987275</v>
      </c>
      <c r="L176" s="22">
        <f t="shared" si="12"/>
        <v>-1.970066026965795</v>
      </c>
      <c r="M176" s="22">
        <f t="shared" si="13"/>
        <v>-1.6690720757486321</v>
      </c>
      <c r="N176" s="22">
        <f t="shared" si="14"/>
        <v>-1.2711536951807041</v>
      </c>
      <c r="O176" s="22">
        <f t="shared" si="15"/>
        <v>-0.97013090912411981</v>
      </c>
      <c r="P176" s="22">
        <f t="shared" si="16"/>
        <v>3.1465669978170152</v>
      </c>
      <c r="Q176" s="22">
        <f t="shared" si="17"/>
        <v>1.9421304888076751</v>
      </c>
      <c r="R176" s="22">
        <f t="shared" si="18"/>
        <v>1.3609050755331866</v>
      </c>
      <c r="S176" s="22">
        <f t="shared" si="19"/>
        <v>1.0126929510784004</v>
      </c>
      <c r="T176" s="22"/>
      <c r="U176" s="22"/>
      <c r="V176" s="22"/>
      <c r="Z176">
        <f>Z175+X$7</f>
        <v>14.099999999999968</v>
      </c>
      <c r="AA176" s="32">
        <f>IF($D$4=0,0,$D$4+LOG([1]!alfa($Z176,$J$5,$L$5:$S$5,COUNT($L$5:$S$5)))+AA$43*LOG([1]!alfa($Z176,$J$6,$L$6:$S$6,COUNT($L$6:$S$6))))</f>
        <v>4.7156444718801307</v>
      </c>
      <c r="AB176" s="32">
        <f>IF($D$5=0,0,$D$5+LOG([1]!alfa($Z176,$J$5,$L$5:$S$5,COUNT($L$5:$S$5)))+AB$43*LOG([1]!alfa($Z176,$J$6,$L$6:$S$6,COUNT($L$6:$S$6))))</f>
        <v>9.3556444718799145</v>
      </c>
      <c r="AC176" s="32">
        <f>IF($D$6=0,0,$D$6+LOG([1]!alfa($Z176,$J$5,$L$5:$S$5,COUNT($L$5:$S$5)))+AC$43*LOG([1]!alfa($Z176,$J$6,$L$6:$S$6,COUNT($L$6:$S$6))))</f>
        <v>0</v>
      </c>
      <c r="AD176" s="32">
        <f>IF($D$7=0,0,$D$7+LOG([1]!alfa($Z176,$J$5,$L$5:$S$5,COUNT($L$5:$S$5)))+AD$43*LOG([1]!alfa($Z176,$J$6,$L$6:$S$6,COUNT($L$6:$S$6))))</f>
        <v>0</v>
      </c>
      <c r="AE176" s="32">
        <f>IF($D$8=0,0,$D$8+LOG([1]!alfa($Z176,$J$5,$L$5:$S$5,COUNT($L$5:$S$5)))+AE$43*LOG([1]!alfa($Z176,$J$6,$L$6:$S$6,COUNT($L$6:$S$6))))</f>
        <v>0</v>
      </c>
      <c r="AF176" s="32">
        <f>IF($D$9=0,0,$D$9+LOG([1]!alfa($Z176,$J$5,$L$5:$S$5,COUNT($L$5:$S$5)))+AF$43*LOG([1]!alfa($Z176,$J$6,$L$6:$S$6,COUNT($L$6:$S$6))))</f>
        <v>0</v>
      </c>
    </row>
    <row r="177" spans="1:32" x14ac:dyDescent="0.25">
      <c r="A177" s="1">
        <f>IF(A176+E$10&gt;1,0,A176+E$10)</f>
        <v>-5.6999999999999522</v>
      </c>
      <c r="B177" s="20">
        <f t="shared" si="11"/>
        <v>1.9952623149690981E-6</v>
      </c>
      <c r="C177" s="20">
        <f>[1]!alfamlog($A177,C$50,$C$4:$C$9,COUNT($D$4:$D$9))*I$10</f>
        <v>7.0433860324827055E-4</v>
      </c>
      <c r="D177" s="20">
        <f>[1]!alfamlog($A177,D$50,$C$4:$C$9,COUNT($D$4:$D$9))*J$10</f>
        <v>0.91923374927423207</v>
      </c>
      <c r="E177" s="20">
        <f>[1]!alfamlog($A177,E$50,$C$4:$C$9,COUNT($D$4:$D$9))*K$10</f>
        <v>8.0061912122519591E-2</v>
      </c>
      <c r="F177" s="20">
        <f>[1]!alfamlog($A177,F$50,$C$4:$C$9,COUNT($D$4:$D$9))*L$10</f>
        <v>0</v>
      </c>
      <c r="G177" s="20">
        <f>[1]!alfamlog($A177,G$50,$C$4:$C$9,COUNT($D$4:$D$9))*M$10</f>
        <v>0</v>
      </c>
      <c r="H177" s="20">
        <f>[1]!alfamlog($A177,H$50,$C$4:$C$9,COUNT($D$4:$D$9))*N$10</f>
        <v>0</v>
      </c>
      <c r="I177" s="20">
        <f>[1]!alfamlog($A177,I$50,$C$4:$C$9,COUNT($D$4:$D$9))*O$10</f>
        <v>0</v>
      </c>
      <c r="K177" s="37">
        <f>(10^L177-B177)/L$48</f>
        <v>1.0793575735192711</v>
      </c>
      <c r="L177" s="22">
        <f t="shared" si="12"/>
        <v>-1.9667543820922733</v>
      </c>
      <c r="M177" s="22">
        <f t="shared" si="13"/>
        <v>-1.6657645219363904</v>
      </c>
      <c r="N177" s="22">
        <f t="shared" si="14"/>
        <v>-1.2678485963497195</v>
      </c>
      <c r="O177" s="22">
        <f t="shared" si="15"/>
        <v>-0.96682662867764479</v>
      </c>
      <c r="P177" s="22">
        <f t="shared" si="16"/>
        <v>3.0993210574379475</v>
      </c>
      <c r="Q177" s="22">
        <f t="shared" si="17"/>
        <v>1.935948538404076</v>
      </c>
      <c r="R177" s="22">
        <f t="shared" si="18"/>
        <v>1.3568447795017062</v>
      </c>
      <c r="S177" s="22">
        <f t="shared" si="19"/>
        <v>1.0090498659950704</v>
      </c>
      <c r="T177" s="22"/>
      <c r="U177" s="22"/>
      <c r="V177" s="22"/>
      <c r="Z177">
        <f>Z176+X$7</f>
        <v>14.199999999999967</v>
      </c>
      <c r="AA177" s="32">
        <f>IF($D$4=0,0,$D$4+LOG([1]!alfa($Z177,$J$5,$L$5:$S$5,COUNT($L$5:$S$5)))+AA$43*LOG([1]!alfa($Z177,$J$6,$L$6:$S$6,COUNT($L$6:$S$6))))</f>
        <v>4.5165423110332474</v>
      </c>
      <c r="AB177" s="32">
        <f>IF($D$5=0,0,$D$5+LOG([1]!alfa($Z177,$J$5,$L$5:$S$5,COUNT($L$5:$S$5)))+AB$43*LOG([1]!alfa($Z177,$J$6,$L$6:$S$6,COUNT($L$6:$S$6))))</f>
        <v>9.1565423110330748</v>
      </c>
      <c r="AC177" s="32">
        <f>IF($D$6=0,0,$D$6+LOG([1]!alfa($Z177,$J$5,$L$5:$S$5,COUNT($L$5:$S$5)))+AC$43*LOG([1]!alfa($Z177,$J$6,$L$6:$S$6,COUNT($L$6:$S$6))))</f>
        <v>0</v>
      </c>
      <c r="AD177" s="32">
        <f>IF($D$7=0,0,$D$7+LOG([1]!alfa($Z177,$J$5,$L$5:$S$5,COUNT($L$5:$S$5)))+AD$43*LOG([1]!alfa($Z177,$J$6,$L$6:$S$6,COUNT($L$6:$S$6))))</f>
        <v>0</v>
      </c>
      <c r="AE177" s="32">
        <f>IF($D$8=0,0,$D$8+LOG([1]!alfa($Z177,$J$5,$L$5:$S$5,COUNT($L$5:$S$5)))+AE$43*LOG([1]!alfa($Z177,$J$6,$L$6:$S$6,COUNT($L$6:$S$6))))</f>
        <v>0</v>
      </c>
      <c r="AF177" s="32">
        <f>IF($D$9=0,0,$D$9+LOG([1]!alfa($Z177,$J$5,$L$5:$S$5,COUNT($L$5:$S$5)))+AF$43*LOG([1]!alfa($Z177,$J$6,$L$6:$S$6,COUNT($L$6:$S$6))))</f>
        <v>0</v>
      </c>
    </row>
    <row r="178" spans="1:32" x14ac:dyDescent="0.25">
      <c r="A178" s="1">
        <f>IF(A177+E$10&gt;1,0,A177+E$10)</f>
        <v>-5.6499999999999524</v>
      </c>
      <c r="B178" s="20">
        <f t="shared" si="11"/>
        <v>2.2387211385685836E-6</v>
      </c>
      <c r="C178" s="20">
        <f>[1]!alfamlog($A178,C$50,$C$4:$C$9,COUNT($D$4:$D$9))*I$10</f>
        <v>6.2171649444462968E-4</v>
      </c>
      <c r="D178" s="20">
        <f>[1]!alfamlog($A178,D$50,$C$4:$C$9,COUNT($D$4:$D$9))*J$10</f>
        <v>0.91040966315191063</v>
      </c>
      <c r="E178" s="20">
        <f>[1]!alfamlog($A178,E$50,$C$4:$C$9,COUNT($D$4:$D$9))*K$10</f>
        <v>8.8968620353644612E-2</v>
      </c>
      <c r="F178" s="20">
        <f>[1]!alfamlog($A178,F$50,$C$4:$C$9,COUNT($D$4:$D$9))*L$10</f>
        <v>0</v>
      </c>
      <c r="G178" s="20">
        <f>[1]!alfamlog($A178,G$50,$C$4:$C$9,COUNT($D$4:$D$9))*M$10</f>
        <v>0</v>
      </c>
      <c r="H178" s="20">
        <f>[1]!alfamlog($A178,H$50,$C$4:$C$9,COUNT($D$4:$D$9))*N$10</f>
        <v>0</v>
      </c>
      <c r="I178" s="20">
        <f>[1]!alfamlog($A178,I$50,$C$4:$C$9,COUNT($D$4:$D$9))*O$10</f>
        <v>0</v>
      </c>
      <c r="K178" s="37">
        <f>(10^L178-B178)/L$48</f>
        <v>1.0883469038591991</v>
      </c>
      <c r="L178" s="22">
        <f t="shared" si="12"/>
        <v>-1.9631433290341966</v>
      </c>
      <c r="M178" s="22">
        <f t="shared" si="13"/>
        <v>-1.6621579934993549</v>
      </c>
      <c r="N178" s="22">
        <f t="shared" si="14"/>
        <v>-1.2642447831093999</v>
      </c>
      <c r="O178" s="22">
        <f t="shared" si="15"/>
        <v>-0.9632237205735914</v>
      </c>
      <c r="P178" s="22">
        <f t="shared" si="16"/>
        <v>3.0527095504295736</v>
      </c>
      <c r="Q178" s="22">
        <f t="shared" si="17"/>
        <v>1.929253913065563</v>
      </c>
      <c r="R178" s="22">
        <f t="shared" si="18"/>
        <v>1.3524255138797858</v>
      </c>
      <c r="S178" s="22">
        <f t="shared" si="19"/>
        <v>1.0050807567197515</v>
      </c>
      <c r="T178" s="22"/>
      <c r="U178" s="22"/>
      <c r="V178" s="22"/>
      <c r="Z178">
        <f>Z177+X$7</f>
        <v>14.299999999999967</v>
      </c>
      <c r="AA178" s="32">
        <f>IF($D$4=0,0,$D$4+LOG([1]!alfa($Z178,$J$5,$L$5:$S$5,COUNT($L$5:$S$5)))+AA$43*LOG([1]!alfa($Z178,$J$6,$L$6:$S$6,COUNT($L$6:$S$6))))</f>
        <v>4.3172547483918642</v>
      </c>
      <c r="AB178" s="32">
        <f>IF($D$5=0,0,$D$5+LOG([1]!alfa($Z178,$J$5,$L$5:$S$5,COUNT($L$5:$S$5)))+AB$43*LOG([1]!alfa($Z178,$J$6,$L$6:$S$6,COUNT($L$6:$S$6))))</f>
        <v>8.957254748391728</v>
      </c>
      <c r="AC178" s="32">
        <f>IF($D$6=0,0,$D$6+LOG([1]!alfa($Z178,$J$5,$L$5:$S$5,COUNT($L$5:$S$5)))+AC$43*LOG([1]!alfa($Z178,$J$6,$L$6:$S$6,COUNT($L$6:$S$6))))</f>
        <v>0</v>
      </c>
      <c r="AD178" s="32">
        <f>IF($D$7=0,0,$D$7+LOG([1]!alfa($Z178,$J$5,$L$5:$S$5,COUNT($L$5:$S$5)))+AD$43*LOG([1]!alfa($Z178,$J$6,$L$6:$S$6,COUNT($L$6:$S$6))))</f>
        <v>0</v>
      </c>
      <c r="AE178" s="32">
        <f>IF($D$8=0,0,$D$8+LOG([1]!alfa($Z178,$J$5,$L$5:$S$5,COUNT($L$5:$S$5)))+AE$43*LOG([1]!alfa($Z178,$J$6,$L$6:$S$6,COUNT($L$6:$S$6))))</f>
        <v>0</v>
      </c>
      <c r="AF178" s="32">
        <f>IF($D$9=0,0,$D$9+LOG([1]!alfa($Z178,$J$5,$L$5:$S$5,COUNT($L$5:$S$5)))+AF$43*LOG([1]!alfa($Z178,$J$6,$L$6:$S$6,COUNT($L$6:$S$6))))</f>
        <v>0</v>
      </c>
    </row>
    <row r="179" spans="1:32" x14ac:dyDescent="0.25">
      <c r="A179" s="1">
        <f>IF(A178+E$10&gt;1,0,A178+E$10)</f>
        <v>-5.5999999999999526</v>
      </c>
      <c r="B179" s="20">
        <f t="shared" ref="B179:B242" si="20">10^A179</f>
        <v>2.5118864315098529E-6</v>
      </c>
      <c r="C179" s="20">
        <f>[1]!alfamlog($A179,C$50,$C$4:$C$9,COUNT($D$4:$D$9))*I$10</f>
        <v>5.4819140902432055E-4</v>
      </c>
      <c r="D179" s="20">
        <f>[1]!alfamlog($A179,D$50,$C$4:$C$9,COUNT($D$4:$D$9))*J$10</f>
        <v>0.90069280680556152</v>
      </c>
      <c r="E179" s="20">
        <f>[1]!alfamlog($A179,E$50,$C$4:$C$9,COUNT($D$4:$D$9))*K$10</f>
        <v>9.8759001785414094E-2</v>
      </c>
      <c r="F179" s="20">
        <f>[1]!alfamlog($A179,F$50,$C$4:$C$9,COUNT($D$4:$D$9))*L$10</f>
        <v>0</v>
      </c>
      <c r="G179" s="20">
        <f>[1]!alfamlog($A179,G$50,$C$4:$C$9,COUNT($D$4:$D$9))*M$10</f>
        <v>0</v>
      </c>
      <c r="H179" s="20">
        <f>[1]!alfamlog($A179,H$50,$C$4:$C$9,COUNT($D$4:$D$9))*N$10</f>
        <v>0</v>
      </c>
      <c r="I179" s="20">
        <f>[1]!alfamlog($A179,I$50,$C$4:$C$9,COUNT($D$4:$D$9))*O$10</f>
        <v>0</v>
      </c>
      <c r="K179" s="37">
        <f>(10^L179-B179)/L$48</f>
        <v>1.0982108103763895</v>
      </c>
      <c r="L179" s="22">
        <f t="shared" si="12"/>
        <v>-1.9592149627776867</v>
      </c>
      <c r="M179" s="22">
        <f t="shared" si="13"/>
        <v>-1.6582346256720746</v>
      </c>
      <c r="N179" s="22">
        <f t="shared" si="14"/>
        <v>-1.2603244148607804</v>
      </c>
      <c r="O179" s="22">
        <f t="shared" si="15"/>
        <v>-0.95930435227139632</v>
      </c>
      <c r="P179" s="22">
        <f t="shared" si="16"/>
        <v>3.0067313512329501</v>
      </c>
      <c r="Q179" s="22">
        <f t="shared" si="17"/>
        <v>1.922024576826656</v>
      </c>
      <c r="R179" s="22">
        <f t="shared" si="18"/>
        <v>1.3476274281768981</v>
      </c>
      <c r="S179" s="22">
        <f t="shared" si="19"/>
        <v>1.0007668027426269</v>
      </c>
      <c r="T179" s="22"/>
      <c r="U179" s="22"/>
      <c r="V179" s="22"/>
      <c r="Z179">
        <f>Z178+X$7</f>
        <v>14.399999999999967</v>
      </c>
      <c r="AA179" s="32">
        <f>IF($D$4=0,0,$D$4+LOG([1]!alfa($Z179,$J$5,$L$5:$S$5,COUNT($L$5:$S$5)))+AA$43*LOG([1]!alfa($Z179,$J$6,$L$6:$S$6,COUNT($L$6:$S$6))))</f>
        <v>4.117820185820138</v>
      </c>
      <c r="AB179" s="32">
        <f>IF($D$5=0,0,$D$5+LOG([1]!alfa($Z179,$J$5,$L$5:$S$5,COUNT($L$5:$S$5)))+AB$43*LOG([1]!alfa($Z179,$J$6,$L$6:$S$6,COUNT($L$6:$S$6))))</f>
        <v>8.7578201858200284</v>
      </c>
      <c r="AC179" s="32">
        <f>IF($D$6=0,0,$D$6+LOG([1]!alfa($Z179,$J$5,$L$5:$S$5,COUNT($L$5:$S$5)))+AC$43*LOG([1]!alfa($Z179,$J$6,$L$6:$S$6,COUNT($L$6:$S$6))))</f>
        <v>0</v>
      </c>
      <c r="AD179" s="32">
        <f>IF($D$7=0,0,$D$7+LOG([1]!alfa($Z179,$J$5,$L$5:$S$5,COUNT($L$5:$S$5)))+AD$43*LOG([1]!alfa($Z179,$J$6,$L$6:$S$6,COUNT($L$6:$S$6))))</f>
        <v>0</v>
      </c>
      <c r="AE179" s="32">
        <f>IF($D$8=0,0,$D$8+LOG([1]!alfa($Z179,$J$5,$L$5:$S$5,COUNT($L$5:$S$5)))+AE$43*LOG([1]!alfa($Z179,$J$6,$L$6:$S$6,COUNT($L$6:$S$6))))</f>
        <v>0</v>
      </c>
      <c r="AF179" s="32">
        <f>IF($D$9=0,0,$D$9+LOG([1]!alfa($Z179,$J$5,$L$5:$S$5,COUNT($L$5:$S$5)))+AF$43*LOG([1]!alfa($Z179,$J$6,$L$6:$S$6,COUNT($L$6:$S$6))))</f>
        <v>0</v>
      </c>
    </row>
    <row r="180" spans="1:32" x14ac:dyDescent="0.25">
      <c r="A180" s="1">
        <f>IF(A179+E$10&gt;1,0,A179+E$10)</f>
        <v>-5.5499999999999527</v>
      </c>
      <c r="B180" s="20">
        <f t="shared" si="20"/>
        <v>2.8183829312647584E-6</v>
      </c>
      <c r="C180" s="20">
        <f>[1]!alfamlog($A180,C$50,$C$4:$C$9,COUNT($D$4:$D$9))*I$10</f>
        <v>4.8278710136604347E-4</v>
      </c>
      <c r="D180" s="20">
        <f>[1]!alfamlog($A180,D$50,$C$4:$C$9,COUNT($D$4:$D$9))*J$10</f>
        <v>0.89002074125532649</v>
      </c>
      <c r="E180" s="20">
        <f>[1]!alfamlog($A180,E$50,$C$4:$C$9,COUNT($D$4:$D$9))*K$10</f>
        <v>0.10949647164330743</v>
      </c>
      <c r="F180" s="20">
        <f>[1]!alfamlog($A180,F$50,$C$4:$C$9,COUNT($D$4:$D$9))*L$10</f>
        <v>0</v>
      </c>
      <c r="G180" s="20">
        <f>[1]!alfamlog($A180,G$50,$C$4:$C$9,COUNT($D$4:$D$9))*M$10</f>
        <v>0</v>
      </c>
      <c r="H180" s="20">
        <f>[1]!alfamlog($A180,H$50,$C$4:$C$9,COUNT($D$4:$D$9))*N$10</f>
        <v>0</v>
      </c>
      <c r="I180" s="20">
        <f>[1]!alfamlog($A180,I$50,$C$4:$C$9,COUNT($D$4:$D$9))*O$10</f>
        <v>0</v>
      </c>
      <c r="K180" s="37">
        <f>(10^L180-B180)/L$48</f>
        <v>1.1090136845419412</v>
      </c>
      <c r="L180" s="22">
        <f t="shared" ref="L180:L243" si="21">LOG(SUMPRODUCT($D180:$I180,$D$50:$I$50)*L$48+$B180)*$T$8</f>
        <v>-1.9549527398389019</v>
      </c>
      <c r="M180" s="22">
        <f t="shared" ref="M180:M243" si="22">LOG(SUMPRODUCT($D180:$I180,$D$50:$I$50)*M$48+$B180)*$T$9</f>
        <v>-1.6539779181967278</v>
      </c>
      <c r="N180" s="22">
        <f t="shared" ref="N180:N243" si="23">LOG(SUMPRODUCT($D180:$I180,$D$50:$I$50)*N$48+$B180)*$T$10</f>
        <v>-1.2560710173026317</v>
      </c>
      <c r="O180" s="22">
        <f t="shared" ref="O180:O243" si="24">LOG(SUMPRODUCT($D180:$I180,$D$50:$I$50)*O$48+$B180)*$T$11</f>
        <v>-0.95505205812552618</v>
      </c>
      <c r="P180" s="22">
        <f t="shared" ref="P180:P243" si="25">-LOG(ABS(P$48-10^L180))*$T$8</f>
        <v>2.9613976280580681</v>
      </c>
      <c r="Q180" s="22">
        <f t="shared" ref="Q180:Q243" si="26">-LOG(ABS(Q$48-10^M180))*$T$9</f>
        <v>1.9142424735955068</v>
      </c>
      <c r="R180" s="22">
        <f t="shared" ref="R180:R243" si="27">-LOG(ABS(R$48-10^N180))*$T$10</f>
        <v>1.34243264477213</v>
      </c>
      <c r="S180" s="22">
        <f t="shared" ref="S180:S243" si="28">-LOG(ABS(S$48-10^O180))*$T$11</f>
        <v>0.99609081312348891</v>
      </c>
      <c r="T180" s="22"/>
      <c r="U180" s="22"/>
      <c r="V180" s="22"/>
      <c r="Z180">
        <f>Z179+X$7</f>
        <v>14.499999999999966</v>
      </c>
      <c r="AA180" s="32">
        <f>IF($D$4=0,0,$D$4+LOG([1]!alfa($Z180,$J$5,$L$5:$S$5,COUNT($L$5:$S$5)))+AA$43*LOG([1]!alfa($Z180,$J$6,$L$6:$S$6,COUNT($L$6:$S$6))))</f>
        <v>3.9182690292417131</v>
      </c>
      <c r="AB180" s="32">
        <f>IF($D$5=0,0,$D$5+LOG([1]!alfa($Z180,$J$5,$L$5:$S$5,COUNT($L$5:$S$5)))+AB$43*LOG([1]!alfa($Z180,$J$6,$L$6:$S$6,COUNT($L$6:$S$6))))</f>
        <v>8.5582690292416252</v>
      </c>
      <c r="AC180" s="32">
        <f>IF($D$6=0,0,$D$6+LOG([1]!alfa($Z180,$J$5,$L$5:$S$5,COUNT($L$5:$S$5)))+AC$43*LOG([1]!alfa($Z180,$J$6,$L$6:$S$6,COUNT($L$6:$S$6))))</f>
        <v>0</v>
      </c>
      <c r="AD180" s="32">
        <f>IF($D$7=0,0,$D$7+LOG([1]!alfa($Z180,$J$5,$L$5:$S$5,COUNT($L$5:$S$5)))+AD$43*LOG([1]!alfa($Z180,$J$6,$L$6:$S$6,COUNT($L$6:$S$6))))</f>
        <v>0</v>
      </c>
      <c r="AE180" s="32">
        <f>IF($D$8=0,0,$D$8+LOG([1]!alfa($Z180,$J$5,$L$5:$S$5,COUNT($L$5:$S$5)))+AE$43*LOG([1]!alfa($Z180,$J$6,$L$6:$S$6,COUNT($L$6:$S$6))))</f>
        <v>0</v>
      </c>
      <c r="AF180" s="32">
        <f>IF($D$9=0,0,$D$9+LOG([1]!alfa($Z180,$J$5,$L$5:$S$5,COUNT($L$5:$S$5)))+AF$43*LOG([1]!alfa($Z180,$J$6,$L$6:$S$6,COUNT($L$6:$S$6))))</f>
        <v>0</v>
      </c>
    </row>
    <row r="181" spans="1:32" x14ac:dyDescent="0.25">
      <c r="A181" s="1">
        <f>IF(A180+E$10&gt;1,0,A180+E$10)</f>
        <v>-5.4999999999999529</v>
      </c>
      <c r="B181" s="20">
        <f t="shared" si="20"/>
        <v>3.1622776601687197E-6</v>
      </c>
      <c r="C181" s="20">
        <f>[1]!alfamlog($A181,C$50,$C$4:$C$9,COUNT($D$4:$D$9))*I$10</f>
        <v>4.2463339855523178E-4</v>
      </c>
      <c r="D181" s="20">
        <f>[1]!alfamlog($A181,D$50,$C$4:$C$9,COUNT($D$4:$D$9))*J$10</f>
        <v>0.87833182441428437</v>
      </c>
      <c r="E181" s="20">
        <f>[1]!alfamlog($A181,E$50,$C$4:$C$9,COUNT($D$4:$D$9))*K$10</f>
        <v>0.12124354218716035</v>
      </c>
      <c r="F181" s="20">
        <f>[1]!alfamlog($A181,F$50,$C$4:$C$9,COUNT($D$4:$D$9))*L$10</f>
        <v>0</v>
      </c>
      <c r="G181" s="20">
        <f>[1]!alfamlog($A181,G$50,$C$4:$C$9,COUNT($D$4:$D$9))*M$10</f>
        <v>0</v>
      </c>
      <c r="H181" s="20">
        <f>[1]!alfamlog($A181,H$50,$C$4:$C$9,COUNT($D$4:$D$9))*N$10</f>
        <v>0</v>
      </c>
      <c r="I181" s="20">
        <f>[1]!alfamlog($A181,I$50,$C$4:$C$9,COUNT($D$4:$D$9))*O$10</f>
        <v>0</v>
      </c>
      <c r="K181" s="37">
        <f>(10^L181-B181)/L$48</f>
        <v>1.120818908788604</v>
      </c>
      <c r="L181" s="22">
        <f t="shared" si="21"/>
        <v>-1.9503420363588388</v>
      </c>
      <c r="M181" s="22">
        <f t="shared" si="22"/>
        <v>-1.6493732936404197</v>
      </c>
      <c r="N181" s="22">
        <f t="shared" si="23"/>
        <v>-1.2514700408829273</v>
      </c>
      <c r="O181" s="22">
        <f t="shared" si="24"/>
        <v>-0.95045229788177943</v>
      </c>
      <c r="P181" s="22">
        <f t="shared" si="25"/>
        <v>2.9167298667788031</v>
      </c>
      <c r="Q181" s="22">
        <f t="shared" si="26"/>
        <v>1.9058944735822159</v>
      </c>
      <c r="R181" s="22">
        <f t="shared" si="27"/>
        <v>1.3368259387501658</v>
      </c>
      <c r="S181" s="22">
        <f t="shared" si="28"/>
        <v>0.99103784074205981</v>
      </c>
      <c r="T181" s="22"/>
      <c r="U181" s="22"/>
      <c r="V181" s="22"/>
      <c r="Z181">
        <f>Z180+X$7</f>
        <v>14.599999999999966</v>
      </c>
      <c r="AA181" s="32">
        <f>IF($D$4=0,0,$D$4+LOG([1]!alfa($Z181,$J$5,$L$5:$S$5,COUNT($L$5:$S$5)))+AA$43*LOG([1]!alfa($Z181,$J$6,$L$6:$S$6,COUNT($L$6:$S$6))))</f>
        <v>3.718625368331836</v>
      </c>
      <c r="AB181" s="32">
        <f>IF($D$5=0,0,$D$5+LOG([1]!alfa($Z181,$J$5,$L$5:$S$5,COUNT($L$5:$S$5)))+AB$43*LOG([1]!alfa($Z181,$J$6,$L$6:$S$6,COUNT($L$6:$S$6))))</f>
        <v>8.3586253683317668</v>
      </c>
      <c r="AC181" s="32">
        <f>IF($D$6=0,0,$D$6+LOG([1]!alfa($Z181,$J$5,$L$5:$S$5,COUNT($L$5:$S$5)))+AC$43*LOG([1]!alfa($Z181,$J$6,$L$6:$S$6,COUNT($L$6:$S$6))))</f>
        <v>0</v>
      </c>
      <c r="AD181" s="32">
        <f>IF($D$7=0,0,$D$7+LOG([1]!alfa($Z181,$J$5,$L$5:$S$5,COUNT($L$5:$S$5)))+AD$43*LOG([1]!alfa($Z181,$J$6,$L$6:$S$6,COUNT($L$6:$S$6))))</f>
        <v>0</v>
      </c>
      <c r="AE181" s="32">
        <f>IF($D$8=0,0,$D$8+LOG([1]!alfa($Z181,$J$5,$L$5:$S$5,COUNT($L$5:$S$5)))+AE$43*LOG([1]!alfa($Z181,$J$6,$L$6:$S$6,COUNT($L$6:$S$6))))</f>
        <v>0</v>
      </c>
      <c r="AF181" s="32">
        <f>IF($D$9=0,0,$D$9+LOG([1]!alfa($Z181,$J$5,$L$5:$S$5,COUNT($L$5:$S$5)))+AF$43*LOG([1]!alfa($Z181,$J$6,$L$6:$S$6,COUNT($L$6:$S$6))))</f>
        <v>0</v>
      </c>
    </row>
    <row r="182" spans="1:32" x14ac:dyDescent="0.25">
      <c r="A182" s="1">
        <f>IF(A181+E$10&gt;1,0,A181+E$10)</f>
        <v>-5.4499999999999531</v>
      </c>
      <c r="B182" s="20">
        <f t="shared" si="20"/>
        <v>3.5481338923361349E-6</v>
      </c>
      <c r="C182" s="20">
        <f>[1]!alfamlog($A182,C$50,$C$4:$C$9,COUNT($D$4:$D$9))*I$10</f>
        <v>3.7295466478784434E-4</v>
      </c>
      <c r="D182" s="20">
        <f>[1]!alfamlog($A182,D$50,$C$4:$C$9,COUNT($D$4:$D$9))*J$10</f>
        <v>0.86556664562848828</v>
      </c>
      <c r="E182" s="20">
        <f>[1]!alfamlog($A182,E$50,$C$4:$C$9,COUNT($D$4:$D$9))*K$10</f>
        <v>0.1340603997067239</v>
      </c>
      <c r="F182" s="20">
        <f>[1]!alfamlog($A182,F$50,$C$4:$C$9,COUNT($D$4:$D$9))*L$10</f>
        <v>0</v>
      </c>
      <c r="G182" s="20">
        <f>[1]!alfamlog($A182,G$50,$C$4:$C$9,COUNT($D$4:$D$9))*M$10</f>
        <v>0</v>
      </c>
      <c r="H182" s="20">
        <f>[1]!alfamlog($A182,H$50,$C$4:$C$9,COUNT($D$4:$D$9))*N$10</f>
        <v>0</v>
      </c>
      <c r="I182" s="20">
        <f>[1]!alfamlog($A182,I$50,$C$4:$C$9,COUNT($D$4:$D$9))*O$10</f>
        <v>0</v>
      </c>
      <c r="K182" s="37">
        <f>(10^L182-B182)/L$48</f>
        <v>1.1336874450419354</v>
      </c>
      <c r="L182" s="22">
        <f t="shared" si="21"/>
        <v>-1.9453707617909737</v>
      </c>
      <c r="M182" s="22">
        <f t="shared" si="22"/>
        <v>-1.6444087113689616</v>
      </c>
      <c r="N182" s="22">
        <f t="shared" si="23"/>
        <v>-1.2465094749450971</v>
      </c>
      <c r="O182" s="22">
        <f t="shared" si="24"/>
        <v>-0.94549307088116519</v>
      </c>
      <c r="P182" s="22">
        <f t="shared" si="25"/>
        <v>2.872758263499168</v>
      </c>
      <c r="Q182" s="22">
        <f t="shared" si="26"/>
        <v>1.8969733338388108</v>
      </c>
      <c r="R182" s="22">
        <f t="shared" si="27"/>
        <v>1.3307954703614173</v>
      </c>
      <c r="S182" s="22">
        <f t="shared" si="28"/>
        <v>0.98559585163757724</v>
      </c>
      <c r="T182" s="22"/>
      <c r="U182" s="22"/>
      <c r="V182" s="22"/>
      <c r="Z182">
        <f>Z181+X$7</f>
        <v>14.699999999999966</v>
      </c>
      <c r="AA182" s="32">
        <f>IF($D$4=0,0,$D$4+LOG([1]!alfa($Z182,$J$5,$L$5:$S$5,COUNT($L$5:$S$5)))+AA$43*LOG([1]!alfa($Z182,$J$6,$L$6:$S$6,COUNT($L$6:$S$6))))</f>
        <v>3.5189082982307265</v>
      </c>
      <c r="AB182" s="32">
        <f>IF($D$5=0,0,$D$5+LOG([1]!alfa($Z182,$J$5,$L$5:$S$5,COUNT($L$5:$S$5)))+AB$43*LOG([1]!alfa($Z182,$J$6,$L$6:$S$6,COUNT($L$6:$S$6))))</f>
        <v>8.1589082982306707</v>
      </c>
      <c r="AC182" s="32">
        <f>IF($D$6=0,0,$D$6+LOG([1]!alfa($Z182,$J$5,$L$5:$S$5,COUNT($L$5:$S$5)))+AC$43*LOG([1]!alfa($Z182,$J$6,$L$6:$S$6,COUNT($L$6:$S$6))))</f>
        <v>0</v>
      </c>
      <c r="AD182" s="32">
        <f>IF($D$7=0,0,$D$7+LOG([1]!alfa($Z182,$J$5,$L$5:$S$5,COUNT($L$5:$S$5)))+AD$43*LOG([1]!alfa($Z182,$J$6,$L$6:$S$6,COUNT($L$6:$S$6))))</f>
        <v>0</v>
      </c>
      <c r="AE182" s="32">
        <f>IF($D$8=0,0,$D$8+LOG([1]!alfa($Z182,$J$5,$L$5:$S$5,COUNT($L$5:$S$5)))+AE$43*LOG([1]!alfa($Z182,$J$6,$L$6:$S$6,COUNT($L$6:$S$6))))</f>
        <v>0</v>
      </c>
      <c r="AF182" s="32">
        <f>IF($D$9=0,0,$D$9+LOG([1]!alfa($Z182,$J$5,$L$5:$S$5,COUNT($L$5:$S$5)))+AF$43*LOG([1]!alfa($Z182,$J$6,$L$6:$S$6,COUNT($L$6:$S$6))))</f>
        <v>0</v>
      </c>
    </row>
    <row r="183" spans="1:32" x14ac:dyDescent="0.25">
      <c r="A183" s="1">
        <f>IF(A182+E$10&gt;1,0,A182+E$10)</f>
        <v>-5.3999999999999533</v>
      </c>
      <c r="B183" s="20">
        <f t="shared" si="20"/>
        <v>3.9810717055353969E-6</v>
      </c>
      <c r="C183" s="20">
        <f>[1]!alfamlog($A183,C$50,$C$4:$C$9,COUNT($D$4:$D$9))*I$10</f>
        <v>3.2705947248278726E-4</v>
      </c>
      <c r="D183" s="20">
        <f>[1]!alfamlog($A183,D$50,$C$4:$C$9,COUNT($D$4:$D$9))*J$10</f>
        <v>0.85166970887156412</v>
      </c>
      <c r="E183" s="20">
        <f>[1]!alfamlog($A183,E$50,$C$4:$C$9,COUNT($D$4:$D$9))*K$10</f>
        <v>0.14800323165595308</v>
      </c>
      <c r="F183" s="20">
        <f>[1]!alfamlog($A183,F$50,$C$4:$C$9,COUNT($D$4:$D$9))*L$10</f>
        <v>0</v>
      </c>
      <c r="G183" s="20">
        <f>[1]!alfamlog($A183,G$50,$C$4:$C$9,COUNT($D$4:$D$9))*M$10</f>
        <v>0</v>
      </c>
      <c r="H183" s="20">
        <f>[1]!alfamlog($A183,H$50,$C$4:$C$9,COUNT($D$4:$D$9))*N$10</f>
        <v>0</v>
      </c>
      <c r="I183" s="20">
        <f>[1]!alfamlog($A183,I$50,$C$4:$C$9,COUNT($D$4:$D$9))*O$10</f>
        <v>0</v>
      </c>
      <c r="K183" s="37">
        <f>(10^L183-B183)/L$48</f>
        <v>1.1476761721834703</v>
      </c>
      <c r="L183" s="22">
        <f t="shared" si="21"/>
        <v>-1.9400300125739496</v>
      </c>
      <c r="M183" s="22">
        <f t="shared" si="22"/>
        <v>-1.6390753215921599</v>
      </c>
      <c r="N183" s="22">
        <f t="shared" si="23"/>
        <v>-1.2411805019978284</v>
      </c>
      <c r="O183" s="22">
        <f t="shared" si="24"/>
        <v>-0.94016557040469872</v>
      </c>
      <c r="P183" s="22">
        <f t="shared" si="25"/>
        <v>2.8295203723006095</v>
      </c>
      <c r="Q183" s="22">
        <f t="shared" si="26"/>
        <v>1.8874786311473488</v>
      </c>
      <c r="R183" s="22">
        <f t="shared" si="27"/>
        <v>1.324333547721452</v>
      </c>
      <c r="S183" s="22">
        <f t="shared" si="28"/>
        <v>0.97975643087915321</v>
      </c>
      <c r="T183" s="22"/>
      <c r="U183" s="22"/>
      <c r="V183" s="22"/>
      <c r="Z183">
        <f>Z182+X$7</f>
        <v>14.799999999999965</v>
      </c>
      <c r="AA183" s="32">
        <f>IF($D$4=0,0,$D$4+LOG([1]!alfa($Z183,$J$5,$L$5:$S$5,COUNT($L$5:$S$5)))+AA$43*LOG([1]!alfa($Z183,$J$6,$L$6:$S$6,COUNT($L$6:$S$6))))</f>
        <v>3.3191329612944154</v>
      </c>
      <c r="AB183" s="32">
        <f>IF($D$5=0,0,$D$5+LOG([1]!alfa($Z183,$J$5,$L$5:$S$5,COUNT($L$5:$S$5)))+AB$43*LOG([1]!alfa($Z183,$J$6,$L$6:$S$6,COUNT($L$6:$S$6))))</f>
        <v>7.9591329612943724</v>
      </c>
      <c r="AC183" s="32">
        <f>IF($D$6=0,0,$D$6+LOG([1]!alfa($Z183,$J$5,$L$5:$S$5,COUNT($L$5:$S$5)))+AC$43*LOG([1]!alfa($Z183,$J$6,$L$6:$S$6,COUNT($L$6:$S$6))))</f>
        <v>0</v>
      </c>
      <c r="AD183" s="32">
        <f>IF($D$7=0,0,$D$7+LOG([1]!alfa($Z183,$J$5,$L$5:$S$5,COUNT($L$5:$S$5)))+AD$43*LOG([1]!alfa($Z183,$J$6,$L$6:$S$6,COUNT($L$6:$S$6))))</f>
        <v>0</v>
      </c>
      <c r="AE183" s="32">
        <f>IF($D$8=0,0,$D$8+LOG([1]!alfa($Z183,$J$5,$L$5:$S$5,COUNT($L$5:$S$5)))+AE$43*LOG([1]!alfa($Z183,$J$6,$L$6:$S$6,COUNT($L$6:$S$6))))</f>
        <v>0</v>
      </c>
      <c r="AF183" s="32">
        <f>IF($D$9=0,0,$D$9+LOG([1]!alfa($Z183,$J$5,$L$5:$S$5,COUNT($L$5:$S$5)))+AF$43*LOG([1]!alfa($Z183,$J$6,$L$6:$S$6,COUNT($L$6:$S$6))))</f>
        <v>0</v>
      </c>
    </row>
    <row r="184" spans="1:32" x14ac:dyDescent="0.25">
      <c r="A184" s="1">
        <f>IF(A183+E$10&gt;1,0,A183+E$10)</f>
        <v>-5.3499999999999535</v>
      </c>
      <c r="B184" s="20">
        <f t="shared" si="20"/>
        <v>4.4668359215101056E-6</v>
      </c>
      <c r="C184" s="20">
        <f>[1]!alfamlog($A184,C$50,$C$4:$C$9,COUNT($D$4:$D$9))*I$10</f>
        <v>2.8633135190528147E-4</v>
      </c>
      <c r="D184" s="20">
        <f>[1]!alfamlog($A184,D$50,$C$4:$C$9,COUNT($D$4:$D$9))*J$10</f>
        <v>0.83659135592236167</v>
      </c>
      <c r="E184" s="20">
        <f>[1]!alfamlog($A184,E$50,$C$4:$C$9,COUNT($D$4:$D$9))*K$10</f>
        <v>0.16312231272573305</v>
      </c>
      <c r="F184" s="20">
        <f>[1]!alfamlog($A184,F$50,$C$4:$C$9,COUNT($D$4:$D$9))*L$10</f>
        <v>0</v>
      </c>
      <c r="G184" s="20">
        <f>[1]!alfamlog($A184,G$50,$C$4:$C$9,COUNT($D$4:$D$9))*M$10</f>
        <v>0</v>
      </c>
      <c r="H184" s="20">
        <f>[1]!alfamlog($A184,H$50,$C$4:$C$9,COUNT($D$4:$D$9))*N$10</f>
        <v>0</v>
      </c>
      <c r="I184" s="20">
        <f>[1]!alfamlog($A184,I$50,$C$4:$C$9,COUNT($D$4:$D$9))*O$10</f>
        <v>0</v>
      </c>
      <c r="K184" s="37">
        <f>(10^L184-B184)/L$48</f>
        <v>1.1628359813738272</v>
      </c>
      <c r="L184" s="22">
        <f t="shared" si="21"/>
        <v>-1.9343147436386237</v>
      </c>
      <c r="M184" s="22">
        <f t="shared" si="22"/>
        <v>-1.6333681373562612</v>
      </c>
      <c r="N184" s="22">
        <f t="shared" si="23"/>
        <v>-1.2354781699998885</v>
      </c>
      <c r="O184" s="22">
        <f t="shared" si="24"/>
        <v>-0.93446485605587326</v>
      </c>
      <c r="P184" s="22">
        <f t="shared" si="25"/>
        <v>2.7870599200351642</v>
      </c>
      <c r="Q184" s="22">
        <f t="shared" si="26"/>
        <v>1.8774176183554123</v>
      </c>
      <c r="R184" s="22">
        <f t="shared" si="27"/>
        <v>1.3174373899497713</v>
      </c>
      <c r="S184" s="22">
        <f t="shared" si="28"/>
        <v>0.97351549942063798</v>
      </c>
      <c r="T184" s="22"/>
      <c r="U184" s="22"/>
      <c r="V184" s="22"/>
      <c r="Z184">
        <f>Z183+X$7</f>
        <v>14.899999999999965</v>
      </c>
      <c r="AA184" s="32">
        <f>IF($D$4=0,0,$D$4+LOG([1]!alfa($Z184,$J$5,$L$5:$S$5,COUNT($L$5:$S$5)))+AA$43*LOG([1]!alfa($Z184,$J$6,$L$6:$S$6,COUNT($L$6:$S$6))))</f>
        <v>3.1193113693463532</v>
      </c>
      <c r="AB184" s="32">
        <f>IF($D$5=0,0,$D$5+LOG([1]!alfa($Z184,$J$5,$L$5:$S$5,COUNT($L$5:$S$5)))+AB$43*LOG([1]!alfa($Z184,$J$6,$L$6:$S$6,COUNT($L$6:$S$6))))</f>
        <v>7.7593113693463192</v>
      </c>
      <c r="AC184" s="32">
        <f>IF($D$6=0,0,$D$6+LOG([1]!alfa($Z184,$J$5,$L$5:$S$5,COUNT($L$5:$S$5)))+AC$43*LOG([1]!alfa($Z184,$J$6,$L$6:$S$6,COUNT($L$6:$S$6))))</f>
        <v>0</v>
      </c>
      <c r="AD184" s="32">
        <f>IF($D$7=0,0,$D$7+LOG([1]!alfa($Z184,$J$5,$L$5:$S$5,COUNT($L$5:$S$5)))+AD$43*LOG([1]!alfa($Z184,$J$6,$L$6:$S$6,COUNT($L$6:$S$6))))</f>
        <v>0</v>
      </c>
      <c r="AE184" s="32">
        <f>IF($D$8=0,0,$D$8+LOG([1]!alfa($Z184,$J$5,$L$5:$S$5,COUNT($L$5:$S$5)))+AE$43*LOG([1]!alfa($Z184,$J$6,$L$6:$S$6,COUNT($L$6:$S$6))))</f>
        <v>0</v>
      </c>
      <c r="AF184" s="32">
        <f>IF($D$9=0,0,$D$9+LOG([1]!alfa($Z184,$J$5,$L$5:$S$5,COUNT($L$5:$S$5)))+AF$43*LOG([1]!alfa($Z184,$J$6,$L$6:$S$6,COUNT($L$6:$S$6))))</f>
        <v>0</v>
      </c>
    </row>
    <row r="185" spans="1:32" x14ac:dyDescent="0.25">
      <c r="A185" s="1">
        <f>IF(A184+E$10&gt;1,0,A184+E$10)</f>
        <v>-5.2999999999999536</v>
      </c>
      <c r="B185" s="20">
        <f t="shared" si="20"/>
        <v>5.0118723362732527E-6</v>
      </c>
      <c r="C185" s="20">
        <f>[1]!alfamlog($A185,C$50,$C$4:$C$9,COUNT($D$4:$D$9))*I$10</f>
        <v>2.5022050539557738E-4</v>
      </c>
      <c r="D185" s="20">
        <f>[1]!alfamlog($A185,D$50,$C$4:$C$9,COUNT($D$4:$D$9))*J$10</f>
        <v>0.82028990349002462</v>
      </c>
      <c r="E185" s="20">
        <f>[1]!alfamlog($A185,E$50,$C$4:$C$9,COUNT($D$4:$D$9))*K$10</f>
        <v>0.17945987600457974</v>
      </c>
      <c r="F185" s="20">
        <f>[1]!alfamlog($A185,F$50,$C$4:$C$9,COUNT($D$4:$D$9))*L$10</f>
        <v>0</v>
      </c>
      <c r="G185" s="20">
        <f>[1]!alfamlog($A185,G$50,$C$4:$C$9,COUNT($D$4:$D$9))*M$10</f>
        <v>0</v>
      </c>
      <c r="H185" s="20">
        <f>[1]!alfamlog($A185,H$50,$C$4:$C$9,COUNT($D$4:$D$9))*N$10</f>
        <v>0</v>
      </c>
      <c r="I185" s="20">
        <f>[1]!alfamlog($A185,I$50,$C$4:$C$9,COUNT($D$4:$D$9))*O$10</f>
        <v>0</v>
      </c>
      <c r="K185" s="37">
        <f>(10^L185-B185)/L$48</f>
        <v>1.179209655499184</v>
      </c>
      <c r="L185" s="22">
        <f t="shared" si="21"/>
        <v>-1.9282244289604684</v>
      </c>
      <c r="M185" s="22">
        <f t="shared" si="22"/>
        <v>-1.6272866957235472</v>
      </c>
      <c r="N185" s="22">
        <f t="shared" si="23"/>
        <v>-1.2294020539174142</v>
      </c>
      <c r="O185" s="22">
        <f t="shared" si="24"/>
        <v>-0.92839051544407936</v>
      </c>
      <c r="P185" s="22">
        <f t="shared" si="25"/>
        <v>2.7454257192350968</v>
      </c>
      <c r="Q185" s="22">
        <f t="shared" si="26"/>
        <v>1.8668059503235095</v>
      </c>
      <c r="R185" s="22">
        <f t="shared" si="27"/>
        <v>1.3101098539117855</v>
      </c>
      <c r="S185" s="22">
        <f t="shared" si="28"/>
        <v>0.96687400950357327</v>
      </c>
      <c r="T185" s="22"/>
      <c r="U185" s="22"/>
      <c r="V185" s="22"/>
      <c r="Z185">
        <f>Z184+X$7</f>
        <v>14.999999999999964</v>
      </c>
      <c r="AA185" s="32">
        <f>IF($D$4=0,0,$D$4+LOG([1]!alfa($Z185,$J$5,$L$5:$S$5,COUNT($L$5:$S$5)))+AA$43*LOG([1]!alfa($Z185,$J$6,$L$6:$S$6,COUNT($L$6:$S$6))))</f>
        <v>2.9194530534506162</v>
      </c>
      <c r="AB185" s="32">
        <f>IF($D$5=0,0,$D$5+LOG([1]!alfa($Z185,$J$5,$L$5:$S$5,COUNT($L$5:$S$5)))+AB$43*LOG([1]!alfa($Z185,$J$6,$L$6:$S$6,COUNT($L$6:$S$6))))</f>
        <v>7.5594530534505893</v>
      </c>
      <c r="AC185" s="32">
        <f>IF($D$6=0,0,$D$6+LOG([1]!alfa($Z185,$J$5,$L$5:$S$5,COUNT($L$5:$S$5)))+AC$43*LOG([1]!alfa($Z185,$J$6,$L$6:$S$6,COUNT($L$6:$S$6))))</f>
        <v>0</v>
      </c>
      <c r="AD185" s="32">
        <f>IF($D$7=0,0,$D$7+LOG([1]!alfa($Z185,$J$5,$L$5:$S$5,COUNT($L$5:$S$5)))+AD$43*LOG([1]!alfa($Z185,$J$6,$L$6:$S$6,COUNT($L$6:$S$6))))</f>
        <v>0</v>
      </c>
      <c r="AE185" s="32">
        <f>IF($D$8=0,0,$D$8+LOG([1]!alfa($Z185,$J$5,$L$5:$S$5,COUNT($L$5:$S$5)))+AE$43*LOG([1]!alfa($Z185,$J$6,$L$6:$S$6,COUNT($L$6:$S$6))))</f>
        <v>0</v>
      </c>
      <c r="AF185" s="32">
        <f>IF($D$9=0,0,$D$9+LOG([1]!alfa($Z185,$J$5,$L$5:$S$5,COUNT($L$5:$S$5)))+AF$43*LOG([1]!alfa($Z185,$J$6,$L$6:$S$6,COUNT($L$6:$S$6))))</f>
        <v>0</v>
      </c>
    </row>
    <row r="186" spans="1:32" x14ac:dyDescent="0.25">
      <c r="A186" s="1">
        <f>IF(A185+E$10&gt;1,0,A185+E$10)</f>
        <v>-5.2499999999999538</v>
      </c>
      <c r="B186" s="20">
        <f t="shared" si="20"/>
        <v>5.6234132519040824E-6</v>
      </c>
      <c r="C186" s="20">
        <f>[1]!alfamlog($A186,C$50,$C$4:$C$9,COUNT($D$4:$D$9))*I$10</f>
        <v>2.1823638558810557E-4</v>
      </c>
      <c r="D186" s="20">
        <f>[1]!alfamlog($A186,D$50,$C$4:$C$9,COUNT($D$4:$D$9))*J$10</f>
        <v>0.80273394715679613</v>
      </c>
      <c r="E186" s="20">
        <f>[1]!alfamlog($A186,E$50,$C$4:$C$9,COUNT($D$4:$D$9))*K$10</f>
        <v>0.19704781645761571</v>
      </c>
      <c r="F186" s="20">
        <f>[1]!alfamlog($A186,F$50,$C$4:$C$9,COUNT($D$4:$D$9))*L$10</f>
        <v>0</v>
      </c>
      <c r="G186" s="20">
        <f>[1]!alfamlog($A186,G$50,$C$4:$C$9,COUNT($D$4:$D$9))*M$10</f>
        <v>0</v>
      </c>
      <c r="H186" s="20">
        <f>[1]!alfamlog($A186,H$50,$C$4:$C$9,COUNT($D$4:$D$9))*N$10</f>
        <v>0</v>
      </c>
      <c r="I186" s="20">
        <f>[1]!alfamlog($A186,I$50,$C$4:$C$9,COUNT($D$4:$D$9))*O$10</f>
        <v>0</v>
      </c>
      <c r="K186" s="37">
        <f>(10^L186-B186)/L$48</f>
        <v>1.1968295800720272</v>
      </c>
      <c r="L186" s="22">
        <f t="shared" si="21"/>
        <v>-1.9217636762925934</v>
      </c>
      <c r="M186" s="22">
        <f t="shared" si="22"/>
        <v>-1.6208356733047704</v>
      </c>
      <c r="N186" s="22">
        <f t="shared" si="23"/>
        <v>-1.2229568717376826</v>
      </c>
      <c r="O186" s="22">
        <f t="shared" si="24"/>
        <v>-0.9219472803591009</v>
      </c>
      <c r="P186" s="22">
        <f t="shared" si="25"/>
        <v>2.7046706255488768</v>
      </c>
      <c r="Q186" s="22">
        <f t="shared" si="26"/>
        <v>1.8556682239252609</v>
      </c>
      <c r="R186" s="22">
        <f t="shared" si="27"/>
        <v>1.3023600819049017</v>
      </c>
      <c r="S186" s="22">
        <f t="shared" si="28"/>
        <v>0.95983858012078604</v>
      </c>
      <c r="T186" s="22"/>
      <c r="U186" s="22"/>
      <c r="V186" s="22"/>
      <c r="Z186">
        <f>Z185+X$7</f>
        <v>15.099999999999964</v>
      </c>
      <c r="AA186" s="32">
        <f>IF($D$4=0,0,$D$4+LOG([1]!alfa($Z186,$J$5,$L$5:$S$5,COUNT($L$5:$S$5)))+AA$43*LOG([1]!alfa($Z186,$J$6,$L$6:$S$6,COUNT($L$6:$S$6))))</f>
        <v>2.7195655778931287</v>
      </c>
      <c r="AB186" s="32">
        <f>IF($D$5=0,0,$D$5+LOG([1]!alfa($Z186,$J$5,$L$5:$S$5,COUNT($L$5:$S$5)))+AB$43*LOG([1]!alfa($Z186,$J$6,$L$6:$S$6,COUNT($L$6:$S$6))))</f>
        <v>7.3595655778931075</v>
      </c>
      <c r="AC186" s="32">
        <f>IF($D$6=0,0,$D$6+LOG([1]!alfa($Z186,$J$5,$L$5:$S$5,COUNT($L$5:$S$5)))+AC$43*LOG([1]!alfa($Z186,$J$6,$L$6:$S$6,COUNT($L$6:$S$6))))</f>
        <v>0</v>
      </c>
      <c r="AD186" s="32">
        <f>IF($D$7=0,0,$D$7+LOG([1]!alfa($Z186,$J$5,$L$5:$S$5,COUNT($L$5:$S$5)))+AD$43*LOG([1]!alfa($Z186,$J$6,$L$6:$S$6,COUNT($L$6:$S$6))))</f>
        <v>0</v>
      </c>
      <c r="AE186" s="32">
        <f>IF($D$8=0,0,$D$8+LOG([1]!alfa($Z186,$J$5,$L$5:$S$5,COUNT($L$5:$S$5)))+AE$43*LOG([1]!alfa($Z186,$J$6,$L$6:$S$6,COUNT($L$6:$S$6))))</f>
        <v>0</v>
      </c>
      <c r="AF186" s="32">
        <f>IF($D$9=0,0,$D$9+LOG([1]!alfa($Z186,$J$5,$L$5:$S$5,COUNT($L$5:$S$5)))+AF$43*LOG([1]!alfa($Z186,$J$6,$L$6:$S$6,COUNT($L$6:$S$6))))</f>
        <v>0</v>
      </c>
    </row>
    <row r="187" spans="1:32" x14ac:dyDescent="0.25">
      <c r="A187" s="1">
        <f>IF(A186+E$10&gt;1,0,A186+E$10)</f>
        <v>-5.199999999999954</v>
      </c>
      <c r="B187" s="20">
        <f t="shared" si="20"/>
        <v>6.3095734448025929E-6</v>
      </c>
      <c r="C187" s="20">
        <f>[1]!alfamlog($A187,C$50,$C$4:$C$9,COUNT($D$4:$D$9))*I$10</f>
        <v>1.8994104934235662E-4</v>
      </c>
      <c r="D187" s="20">
        <f>[1]!alfamlog($A187,D$50,$C$4:$C$9,COUNT($D$4:$D$9))*J$10</f>
        <v>0.78390476097643169</v>
      </c>
      <c r="E187" s="20">
        <f>[1]!alfamlog($A187,E$50,$C$4:$C$9,COUNT($D$4:$D$9))*K$10</f>
        <v>0.21590529797422586</v>
      </c>
      <c r="F187" s="20">
        <f>[1]!alfamlog($A187,F$50,$C$4:$C$9,COUNT($D$4:$D$9))*L$10</f>
        <v>0</v>
      </c>
      <c r="G187" s="20">
        <f>[1]!alfamlog($A187,G$50,$C$4:$C$9,COUNT($D$4:$D$9))*M$10</f>
        <v>0</v>
      </c>
      <c r="H187" s="20">
        <f>[1]!alfamlog($A187,H$50,$C$4:$C$9,COUNT($D$4:$D$9))*N$10</f>
        <v>0</v>
      </c>
      <c r="I187" s="20">
        <f>[1]!alfamlog($A187,I$50,$C$4:$C$9,COUNT($D$4:$D$9))*O$10</f>
        <v>0</v>
      </c>
      <c r="K187" s="37">
        <f>(10^L187-B187)/L$48</f>
        <v>1.2157153569248826</v>
      </c>
      <c r="L187" s="22">
        <f t="shared" si="21"/>
        <v>-1.9149427565080925</v>
      </c>
      <c r="M187" s="22">
        <f t="shared" si="22"/>
        <v>-1.614025416603345</v>
      </c>
      <c r="N187" s="22">
        <f t="shared" si="23"/>
        <v>-1.2161530154164817</v>
      </c>
      <c r="O187" s="22">
        <f t="shared" si="24"/>
        <v>-0.91514555791989227</v>
      </c>
      <c r="P187" s="22">
        <f t="shared" si="25"/>
        <v>2.6648504991530881</v>
      </c>
      <c r="Q187" s="22">
        <f t="shared" si="26"/>
        <v>1.8440382788978311</v>
      </c>
      <c r="R187" s="22">
        <f t="shared" si="27"/>
        <v>1.2942040239609907</v>
      </c>
      <c r="S187" s="22">
        <f t="shared" si="28"/>
        <v>0.95242202971674916</v>
      </c>
      <c r="T187" s="22"/>
      <c r="U187" s="22"/>
      <c r="V187" s="22"/>
      <c r="Z187">
        <f>Z186+X$7</f>
        <v>15.199999999999964</v>
      </c>
      <c r="AA187" s="32">
        <f>IF($D$4=0,0,$D$4+LOG([1]!alfa($Z187,$J$5,$L$5:$S$5,COUNT($L$5:$S$5)))+AA$43*LOG([1]!alfa($Z187,$J$6,$L$6:$S$6,COUNT($L$6:$S$6))))</f>
        <v>2.5196549470789944</v>
      </c>
      <c r="AB187" s="32">
        <f>IF($D$5=0,0,$D$5+LOG([1]!alfa($Z187,$J$5,$L$5:$S$5,COUNT($L$5:$S$5)))+AB$43*LOG([1]!alfa($Z187,$J$6,$L$6:$S$6,COUNT($L$6:$S$6))))</f>
        <v>7.1596549470789776</v>
      </c>
      <c r="AC187" s="32">
        <f>IF($D$6=0,0,$D$6+LOG([1]!alfa($Z187,$J$5,$L$5:$S$5,COUNT($L$5:$S$5)))+AC$43*LOG([1]!alfa($Z187,$J$6,$L$6:$S$6,COUNT($L$6:$S$6))))</f>
        <v>0</v>
      </c>
      <c r="AD187" s="32">
        <f>IF($D$7=0,0,$D$7+LOG([1]!alfa($Z187,$J$5,$L$5:$S$5,COUNT($L$5:$S$5)))+AD$43*LOG([1]!alfa($Z187,$J$6,$L$6:$S$6,COUNT($L$6:$S$6))))</f>
        <v>0</v>
      </c>
      <c r="AE187" s="32">
        <f>IF($D$8=0,0,$D$8+LOG([1]!alfa($Z187,$J$5,$L$5:$S$5,COUNT($L$5:$S$5)))+AE$43*LOG([1]!alfa($Z187,$J$6,$L$6:$S$6,COUNT($L$6:$S$6))))</f>
        <v>0</v>
      </c>
      <c r="AF187" s="32">
        <f>IF($D$9=0,0,$D$9+LOG([1]!alfa($Z187,$J$5,$L$5:$S$5,COUNT($L$5:$S$5)))+AF$43*LOG([1]!alfa($Z187,$J$6,$L$6:$S$6,COUNT($L$6:$S$6))))</f>
        <v>0</v>
      </c>
    </row>
    <row r="188" spans="1:32" x14ac:dyDescent="0.25">
      <c r="A188" s="1">
        <f>IF(A187+E$10&gt;1,0,A187+E$10)</f>
        <v>-5.1499999999999542</v>
      </c>
      <c r="B188" s="20">
        <f t="shared" si="20"/>
        <v>7.0794578438421178E-6</v>
      </c>
      <c r="C188" s="20">
        <f>[1]!alfamlog($A188,C$50,$C$4:$C$9,COUNT($D$4:$D$9))*I$10</f>
        <v>1.6494321048501182E-4</v>
      </c>
      <c r="D188" s="20">
        <f>[1]!alfamlog($A188,D$50,$C$4:$C$9,COUNT($D$4:$D$9))*J$10</f>
        <v>0.76379869609007822</v>
      </c>
      <c r="E188" s="20">
        <f>[1]!alfamlog($A188,E$50,$C$4:$C$9,COUNT($D$4:$D$9))*K$10</f>
        <v>0.23603636069943673</v>
      </c>
      <c r="F188" s="20">
        <f>[1]!alfamlog($A188,F$50,$C$4:$C$9,COUNT($D$4:$D$9))*L$10</f>
        <v>0</v>
      </c>
      <c r="G188" s="20">
        <f>[1]!alfamlog($A188,G$50,$C$4:$C$9,COUNT($D$4:$D$9))*M$10</f>
        <v>0</v>
      </c>
      <c r="H188" s="20">
        <f>[1]!alfamlog($A188,H$50,$C$4:$C$9,COUNT($D$4:$D$9))*N$10</f>
        <v>0</v>
      </c>
      <c r="I188" s="20">
        <f>[1]!alfamlog($A188,I$50,$C$4:$C$9,COUNT($D$4:$D$9))*O$10</f>
        <v>0</v>
      </c>
      <c r="K188" s="37">
        <f>(10^L188-B188)/L$48</f>
        <v>1.2358714174889511</v>
      </c>
      <c r="L188" s="22">
        <f t="shared" si="21"/>
        <v>-1.907778005525401</v>
      </c>
      <c r="M188" s="22">
        <f t="shared" si="22"/>
        <v>-1.6068723451730897</v>
      </c>
      <c r="N188" s="22">
        <f t="shared" si="23"/>
        <v>-1.2090069547778586</v>
      </c>
      <c r="O188" s="22">
        <f t="shared" si="24"/>
        <v>-0.90800183472209239</v>
      </c>
      <c r="P188" s="22">
        <f t="shared" si="25"/>
        <v>2.6260231413961601</v>
      </c>
      <c r="Q188" s="22">
        <f t="shared" si="26"/>
        <v>1.8319592133494156</v>
      </c>
      <c r="R188" s="22">
        <f t="shared" si="27"/>
        <v>1.285664787861859</v>
      </c>
      <c r="S188" s="22">
        <f t="shared" si="28"/>
        <v>0.94464376159913044</v>
      </c>
      <c r="T188" s="22"/>
      <c r="U188" s="22"/>
      <c r="V188" s="22"/>
      <c r="Z188">
        <f>Z187+X$7</f>
        <v>15.299999999999963</v>
      </c>
      <c r="AA188" s="32">
        <f>IF($D$4=0,0,$D$4+LOG([1]!alfa($Z188,$J$5,$L$5:$S$5,COUNT($L$5:$S$5)))+AA$43*LOG([1]!alfa($Z188,$J$6,$L$6:$S$6,COUNT($L$6:$S$6))))</f>
        <v>2.3197259278692113</v>
      </c>
      <c r="AB188" s="32">
        <f>IF($D$5=0,0,$D$5+LOG([1]!alfa($Z188,$J$5,$L$5:$S$5,COUNT($L$5:$S$5)))+AB$43*LOG([1]!alfa($Z188,$J$6,$L$6:$S$6,COUNT($L$6:$S$6))))</f>
        <v>6.9597259278691981</v>
      </c>
      <c r="AC188" s="32">
        <f>IF($D$6=0,0,$D$6+LOG([1]!alfa($Z188,$J$5,$L$5:$S$5,COUNT($L$5:$S$5)))+AC$43*LOG([1]!alfa($Z188,$J$6,$L$6:$S$6,COUNT($L$6:$S$6))))</f>
        <v>0</v>
      </c>
      <c r="AD188" s="32">
        <f>IF($D$7=0,0,$D$7+LOG([1]!alfa($Z188,$J$5,$L$5:$S$5,COUNT($L$5:$S$5)))+AD$43*LOG([1]!alfa($Z188,$J$6,$L$6:$S$6,COUNT($L$6:$S$6))))</f>
        <v>0</v>
      </c>
      <c r="AE188" s="32">
        <f>IF($D$8=0,0,$D$8+LOG([1]!alfa($Z188,$J$5,$L$5:$S$5,COUNT($L$5:$S$5)))+AE$43*LOG([1]!alfa($Z188,$J$6,$L$6:$S$6,COUNT($L$6:$S$6))))</f>
        <v>0</v>
      </c>
      <c r="AF188" s="32">
        <f>IF($D$9=0,0,$D$9+LOG([1]!alfa($Z188,$J$5,$L$5:$S$5,COUNT($L$5:$S$5)))+AF$43*LOG([1]!alfa($Z188,$J$6,$L$6:$S$6,COUNT($L$6:$S$6))))</f>
        <v>0</v>
      </c>
    </row>
    <row r="189" spans="1:32" x14ac:dyDescent="0.25">
      <c r="A189" s="1">
        <f>IF(A188+E$10&gt;1,0,A188+E$10)</f>
        <v>-5.0999999999999543</v>
      </c>
      <c r="B189" s="20">
        <f t="shared" si="20"/>
        <v>7.94328234724364E-6</v>
      </c>
      <c r="C189" s="20">
        <f>[1]!alfamlog($A189,C$50,$C$4:$C$9,COUNT($D$4:$D$9))*I$10</f>
        <v>1.428929248232631E-4</v>
      </c>
      <c r="D189" s="20">
        <f>[1]!alfamlog($A189,D$50,$C$4:$C$9,COUNT($D$4:$D$9))*J$10</f>
        <v>0.7424294570713168</v>
      </c>
      <c r="E189" s="20">
        <f>[1]!alfamlog($A189,E$50,$C$4:$C$9,COUNT($D$4:$D$9))*K$10</f>
        <v>0.25742765000385992</v>
      </c>
      <c r="F189" s="20">
        <f>[1]!alfamlog($A189,F$50,$C$4:$C$9,COUNT($D$4:$D$9))*L$10</f>
        <v>0</v>
      </c>
      <c r="G189" s="20">
        <f>[1]!alfamlog($A189,G$50,$C$4:$C$9,COUNT($D$4:$D$9))*M$10</f>
        <v>0</v>
      </c>
      <c r="H189" s="20">
        <f>[1]!alfamlog($A189,H$50,$C$4:$C$9,COUNT($D$4:$D$9))*N$10</f>
        <v>0</v>
      </c>
      <c r="I189" s="20">
        <f>[1]!alfamlog($A189,I$50,$C$4:$C$9,COUNT($D$4:$D$9))*O$10</f>
        <v>0</v>
      </c>
      <c r="K189" s="37">
        <f>(10^L189-B189)/L$48</f>
        <v>1.2572847570790362</v>
      </c>
      <c r="L189" s="22">
        <f t="shared" si="21"/>
        <v>-1.9002920574314452</v>
      </c>
      <c r="M189" s="22">
        <f t="shared" si="22"/>
        <v>-1.5993991862284658</v>
      </c>
      <c r="N189" s="22">
        <f t="shared" si="23"/>
        <v>-1.2015414730198162</v>
      </c>
      <c r="O189" s="22">
        <f t="shared" si="24"/>
        <v>-0.90053891264274177</v>
      </c>
      <c r="P189" s="22">
        <f t="shared" si="25"/>
        <v>2.5882471891828351</v>
      </c>
      <c r="Q189" s="22">
        <f t="shared" si="26"/>
        <v>1.8194830795233254</v>
      </c>
      <c r="R189" s="22">
        <f t="shared" si="27"/>
        <v>1.2767727732733429</v>
      </c>
      <c r="S189" s="22">
        <f t="shared" si="28"/>
        <v>0.93652995930471139</v>
      </c>
      <c r="T189" s="22"/>
      <c r="U189" s="22"/>
      <c r="V189" s="22"/>
      <c r="AA189" s="32"/>
      <c r="AB189" s="32"/>
      <c r="AC189" s="32"/>
      <c r="AD189" s="32"/>
      <c r="AE189" s="32"/>
      <c r="AF189" s="32"/>
    </row>
    <row r="190" spans="1:32" x14ac:dyDescent="0.25">
      <c r="A190" s="1">
        <f>IF(A189+E$10&gt;1,0,A189+E$10)</f>
        <v>-5.0499999999999545</v>
      </c>
      <c r="B190" s="20">
        <f t="shared" si="20"/>
        <v>8.9125093813383759E-6</v>
      </c>
      <c r="C190" s="20">
        <f>[1]!alfamlog($A190,C$50,$C$4:$C$9,COUNT($D$4:$D$9))*I$10</f>
        <v>1.2347685011800181E-4</v>
      </c>
      <c r="D190" s="20">
        <f>[1]!alfamlog($A190,D$50,$C$4:$C$9,COUNT($D$4:$D$9))*J$10</f>
        <v>0.7198301138880141</v>
      </c>
      <c r="E190" s="20">
        <f>[1]!alfamlog($A190,E$50,$C$4:$C$9,COUNT($D$4:$D$9))*K$10</f>
        <v>0.28004640926186797</v>
      </c>
      <c r="F190" s="20">
        <f>[1]!alfamlog($A190,F$50,$C$4:$C$9,COUNT($D$4:$D$9))*L$10</f>
        <v>0</v>
      </c>
      <c r="G190" s="20">
        <f>[1]!alfamlog($A190,G$50,$C$4:$C$9,COUNT($D$4:$D$9))*M$10</f>
        <v>0</v>
      </c>
      <c r="H190" s="20">
        <f>[1]!alfamlog($A190,H$50,$C$4:$C$9,COUNT($D$4:$D$9))*N$10</f>
        <v>0</v>
      </c>
      <c r="I190" s="20">
        <f>[1]!alfamlog($A190,I$50,$C$4:$C$9,COUNT($D$4:$D$9))*O$10</f>
        <v>0</v>
      </c>
      <c r="K190" s="37">
        <f>(10^L190-B190)/L$48</f>
        <v>1.2799229324117494</v>
      </c>
      <c r="L190" s="22">
        <f t="shared" si="21"/>
        <v>-1.8925138718160492</v>
      </c>
      <c r="M190" s="22">
        <f t="shared" si="22"/>
        <v>-1.5916350037393727</v>
      </c>
      <c r="N190" s="22">
        <f t="shared" si="23"/>
        <v>-1.1937856968693623</v>
      </c>
      <c r="O190" s="22">
        <f t="shared" si="24"/>
        <v>-0.89278593934942219</v>
      </c>
      <c r="P190" s="22">
        <f t="shared" si="25"/>
        <v>2.5515809606625015</v>
      </c>
      <c r="Q190" s="22">
        <f t="shared" si="26"/>
        <v>1.8066702415811824</v>
      </c>
      <c r="R190" s="22">
        <f t="shared" si="27"/>
        <v>1.2675655540786579</v>
      </c>
      <c r="S190" s="22">
        <f t="shared" si="28"/>
        <v>0.92811355499779169</v>
      </c>
      <c r="T190" s="22"/>
      <c r="U190" s="22"/>
      <c r="V190" s="22"/>
      <c r="AA190" s="32"/>
      <c r="AB190" s="32"/>
      <c r="AC190" s="32"/>
      <c r="AD190" s="32"/>
      <c r="AE190" s="32"/>
      <c r="AF190" s="32"/>
    </row>
    <row r="191" spans="1:32" x14ac:dyDescent="0.25">
      <c r="A191" s="1">
        <f>IF(A190+E$10&gt;1,0,A190+E$10)</f>
        <v>-4.9999999999999547</v>
      </c>
      <c r="B191" s="20">
        <f t="shared" si="20"/>
        <v>1.0000000000001029E-5</v>
      </c>
      <c r="C191" s="20">
        <f>[1]!alfamlog($A191,C$50,$C$4:$C$9,COUNT($D$4:$D$9))*I$10</f>
        <v>1.0641403164809505E-4</v>
      </c>
      <c r="D191" s="20">
        <f>[1]!alfamlog($A191,D$50,$C$4:$C$9,COUNT($D$4:$D$9))*J$10</f>
        <v>0.69605469389511421</v>
      </c>
      <c r="E191" s="20">
        <f>[1]!alfamlog($A191,E$50,$C$4:$C$9,COUNT($D$4:$D$9))*K$10</f>
        <v>0.30383889207323772</v>
      </c>
      <c r="F191" s="20">
        <f>[1]!alfamlog($A191,F$50,$C$4:$C$9,COUNT($D$4:$D$9))*L$10</f>
        <v>0</v>
      </c>
      <c r="G191" s="20">
        <f>[1]!alfamlog($A191,G$50,$C$4:$C$9,COUNT($D$4:$D$9))*M$10</f>
        <v>0</v>
      </c>
      <c r="H191" s="20">
        <f>[1]!alfamlog($A191,H$50,$C$4:$C$9,COUNT($D$4:$D$9))*N$10</f>
        <v>0</v>
      </c>
      <c r="I191" s="20">
        <f>[1]!alfamlog($A191,I$50,$C$4:$C$9,COUNT($D$4:$D$9))*O$10</f>
        <v>0</v>
      </c>
      <c r="K191" s="37">
        <f>(10^L191-B191)/L$48</f>
        <v>1.3037324780415895</v>
      </c>
      <c r="L191" s="22">
        <f t="shared" si="21"/>
        <v>-1.8844785268089241</v>
      </c>
      <c r="M191" s="22">
        <f t="shared" si="22"/>
        <v>-1.5836149935139401</v>
      </c>
      <c r="N191" s="22">
        <f t="shared" si="23"/>
        <v>-1.1857748928978264</v>
      </c>
      <c r="O191" s="22">
        <f t="shared" si="24"/>
        <v>-0.88477820502725679</v>
      </c>
      <c r="P191" s="22">
        <f t="shared" si="25"/>
        <v>2.5160812566976758</v>
      </c>
      <c r="Q191" s="22">
        <f t="shared" si="26"/>
        <v>1.7935883967113382</v>
      </c>
      <c r="R191" s="22">
        <f t="shared" si="27"/>
        <v>1.2580874850522683</v>
      </c>
      <c r="S191" s="22">
        <f t="shared" si="28"/>
        <v>0.91943394407820467</v>
      </c>
      <c r="T191" s="22"/>
      <c r="U191" s="22"/>
      <c r="V191" s="22"/>
      <c r="AA191" s="32"/>
      <c r="AB191" s="32"/>
      <c r="AC191" s="32"/>
      <c r="AD191" s="32"/>
      <c r="AE191" s="32"/>
      <c r="AF191" s="32"/>
    </row>
    <row r="192" spans="1:32" x14ac:dyDescent="0.25">
      <c r="A192" s="1">
        <f>IF(A191+E$10&gt;1,0,A191+E$10)</f>
        <v>-4.9499999999999549</v>
      </c>
      <c r="B192" s="20">
        <f t="shared" si="20"/>
        <v>1.1220184543020784E-5</v>
      </c>
      <c r="C192" s="20">
        <f>[1]!alfamlog($A192,C$50,$C$4:$C$9,COUNT($D$4:$D$9))*I$10</f>
        <v>9.1452170484567088E-5</v>
      </c>
      <c r="D192" s="20">
        <f>[1]!alfamlog($A192,D$50,$C$4:$C$9,COUNT($D$4:$D$9))*J$10</f>
        <v>0.67117919580002416</v>
      </c>
      <c r="E192" s="20">
        <f>[1]!alfamlog($A192,E$50,$C$4:$C$9,COUNT($D$4:$D$9))*K$10</f>
        <v>0.32872935202949133</v>
      </c>
      <c r="F192" s="20">
        <f>[1]!alfamlog($A192,F$50,$C$4:$C$9,COUNT($D$4:$D$9))*L$10</f>
        <v>0</v>
      </c>
      <c r="G192" s="20">
        <f>[1]!alfamlog($A192,G$50,$C$4:$C$9,COUNT($D$4:$D$9))*M$10</f>
        <v>0</v>
      </c>
      <c r="H192" s="20">
        <f>[1]!alfamlog($A192,H$50,$C$4:$C$9,COUNT($D$4:$D$9))*N$10</f>
        <v>0</v>
      </c>
      <c r="I192" s="20">
        <f>[1]!alfamlog($A192,I$50,$C$4:$C$9,COUNT($D$4:$D$9))*O$10</f>
        <v>0</v>
      </c>
      <c r="K192" s="37">
        <f>(10^L192-B192)/L$48</f>
        <v>1.3286378998590065</v>
      </c>
      <c r="L192" s="22">
        <f t="shared" si="21"/>
        <v>-1.8762267617122697</v>
      </c>
      <c r="M192" s="22">
        <f t="shared" si="22"/>
        <v>-1.5753800281678469</v>
      </c>
      <c r="N192" s="22">
        <f t="shared" si="23"/>
        <v>-1.1775500138985533</v>
      </c>
      <c r="O192" s="22">
        <f t="shared" si="24"/>
        <v>-0.87655668922712338</v>
      </c>
      <c r="P192" s="22">
        <f t="shared" si="25"/>
        <v>2.4818021331463878</v>
      </c>
      <c r="Q192" s="22">
        <f t="shared" si="26"/>
        <v>1.7803112822819882</v>
      </c>
      <c r="R192" s="22">
        <f t="shared" si="27"/>
        <v>1.2483890249130751</v>
      </c>
      <c r="S192" s="22">
        <f t="shared" si="28"/>
        <v>0.91053643321297262</v>
      </c>
      <c r="T192" s="22"/>
      <c r="U192" s="22"/>
      <c r="V192" s="22"/>
      <c r="AA192" s="32"/>
      <c r="AB192" s="32"/>
      <c r="AC192" s="32"/>
      <c r="AD192" s="32"/>
      <c r="AE192" s="32"/>
      <c r="AF192" s="32"/>
    </row>
    <row r="193" spans="1:32" x14ac:dyDescent="0.25">
      <c r="A193" s="1">
        <f>IF(A192+E$10&gt;1,0,A192+E$10)</f>
        <v>-4.8999999999999551</v>
      </c>
      <c r="B193" s="20">
        <f t="shared" si="20"/>
        <v>1.2589254117942954E-5</v>
      </c>
      <c r="C193" s="20">
        <f>[1]!alfamlog($A193,C$50,$C$4:$C$9,COUNT($D$4:$D$9))*I$10</f>
        <v>7.8364336481996356E-5</v>
      </c>
      <c r="D193" s="20">
        <f>[1]!alfamlog($A193,D$50,$C$4:$C$9,COUNT($D$4:$D$9))*J$10</f>
        <v>0.64530187926675875</v>
      </c>
      <c r="E193" s="20">
        <f>[1]!alfamlog($A193,E$50,$C$4:$C$9,COUNT($D$4:$D$9))*K$10</f>
        <v>0.3546197563967593</v>
      </c>
      <c r="F193" s="20">
        <f>[1]!alfamlog($A193,F$50,$C$4:$C$9,COUNT($D$4:$D$9))*L$10</f>
        <v>0</v>
      </c>
      <c r="G193" s="20">
        <f>[1]!alfamlog($A193,G$50,$C$4:$C$9,COUNT($D$4:$D$9))*M$10</f>
        <v>0</v>
      </c>
      <c r="H193" s="20">
        <f>[1]!alfamlog($A193,H$50,$C$4:$C$9,COUNT($D$4:$D$9))*N$10</f>
        <v>0</v>
      </c>
      <c r="I193" s="20">
        <f>[1]!alfamlog($A193,I$50,$C$4:$C$9,COUNT($D$4:$D$9))*O$10</f>
        <v>0</v>
      </c>
      <c r="K193" s="37">
        <f>(10^L193-B193)/L$48</f>
        <v>1.3545413920602765</v>
      </c>
      <c r="L193" s="22">
        <f t="shared" si="21"/>
        <v>-1.8678042687328511</v>
      </c>
      <c r="M193" s="22">
        <f t="shared" si="22"/>
        <v>-1.5669759514839317</v>
      </c>
      <c r="N193" s="22">
        <f t="shared" si="23"/>
        <v>-1.1691569948310143</v>
      </c>
      <c r="O193" s="22">
        <f t="shared" si="24"/>
        <v>-0.86816735733926576</v>
      </c>
      <c r="P193" s="22">
        <f t="shared" si="25"/>
        <v>2.448793668741394</v>
      </c>
      <c r="Q193" s="22">
        <f t="shared" si="26"/>
        <v>1.7669171131525039</v>
      </c>
      <c r="R193" s="22">
        <f t="shared" si="27"/>
        <v>1.2385257863871111</v>
      </c>
      <c r="S193" s="22">
        <f t="shared" si="28"/>
        <v>0.90147142607049779</v>
      </c>
      <c r="T193" s="22"/>
      <c r="U193" s="22"/>
      <c r="V193" s="22"/>
      <c r="AA193" s="32"/>
      <c r="AB193" s="32"/>
      <c r="AC193" s="32"/>
      <c r="AD193" s="32"/>
      <c r="AE193" s="32"/>
      <c r="AF193" s="32"/>
    </row>
    <row r="194" spans="1:32" x14ac:dyDescent="0.25">
      <c r="A194" s="1">
        <f>IF(A193+E$10&gt;1,0,A193+E$10)</f>
        <v>-4.8499999999999552</v>
      </c>
      <c r="B194" s="20">
        <f t="shared" si="20"/>
        <v>1.4125375446228976E-5</v>
      </c>
      <c r="C194" s="20">
        <f>[1]!alfamlog($A194,C$50,$C$4:$C$9,COUNT($D$4:$D$9))*I$10</f>
        <v>6.6946091211033686E-5</v>
      </c>
      <c r="D194" s="20">
        <f>[1]!alfamlog($A194,D$50,$C$4:$C$9,COUNT($D$4:$D$9))*J$10</f>
        <v>0.61854271178851461</v>
      </c>
      <c r="E194" s="20">
        <f>[1]!alfamlog($A194,E$50,$C$4:$C$9,COUNT($D$4:$D$9))*K$10</f>
        <v>0.38139034212027439</v>
      </c>
      <c r="F194" s="20">
        <f>[1]!alfamlog($A194,F$50,$C$4:$C$9,COUNT($D$4:$D$9))*L$10</f>
        <v>0</v>
      </c>
      <c r="G194" s="20">
        <f>[1]!alfamlog($A194,G$50,$C$4:$C$9,COUNT($D$4:$D$9))*M$10</f>
        <v>0</v>
      </c>
      <c r="H194" s="20">
        <f>[1]!alfamlog($A194,H$50,$C$4:$C$9,COUNT($D$4:$D$9))*N$10</f>
        <v>0</v>
      </c>
      <c r="I194" s="20">
        <f>[1]!alfamlog($A194,I$50,$C$4:$C$9,COUNT($D$4:$D$9))*O$10</f>
        <v>0</v>
      </c>
      <c r="K194" s="37">
        <f>(10^L194-B194)/L$48</f>
        <v>1.381323396029063</v>
      </c>
      <c r="L194" s="22">
        <f t="shared" si="21"/>
        <v>-1.8592607508681267</v>
      </c>
      <c r="M194" s="22">
        <f t="shared" si="22"/>
        <v>-1.5584526392129801</v>
      </c>
      <c r="N194" s="22">
        <f t="shared" si="23"/>
        <v>-1.1606458153804224</v>
      </c>
      <c r="O194" s="22">
        <f t="shared" si="24"/>
        <v>-0.85966022374086326</v>
      </c>
      <c r="P194" s="22">
        <f t="shared" si="25"/>
        <v>2.4171007616580131</v>
      </c>
      <c r="Q194" s="22">
        <f t="shared" si="26"/>
        <v>1.753486812579603</v>
      </c>
      <c r="R194" s="22">
        <f t="shared" si="27"/>
        <v>1.2285573435331019</v>
      </c>
      <c r="S194" s="22">
        <f t="shared" si="28"/>
        <v>0.89229336967146644</v>
      </c>
      <c r="T194" s="22"/>
      <c r="U194" s="22"/>
      <c r="V194" s="22"/>
      <c r="AA194" s="32"/>
      <c r="AB194" s="32"/>
      <c r="AC194" s="32"/>
      <c r="AD194" s="32"/>
      <c r="AE194" s="32"/>
      <c r="AF194" s="32"/>
    </row>
    <row r="195" spans="1:32" x14ac:dyDescent="0.25">
      <c r="A195" s="1">
        <f>IF(A194+E$10&gt;1,0,A194+E$10)</f>
        <v>-4.7999999999999554</v>
      </c>
      <c r="B195" s="20">
        <f t="shared" si="20"/>
        <v>1.5848931924612734E-5</v>
      </c>
      <c r="C195" s="20">
        <f>[1]!alfamlog($A195,C$50,$C$4:$C$9,COUNT($D$4:$D$9))*I$10</f>
        <v>5.7012987645840215E-5</v>
      </c>
      <c r="D195" s="20">
        <f>[1]!alfamlog($A195,D$50,$C$4:$C$9,COUNT($D$4:$D$9))*J$10</f>
        <v>0.59104189885421798</v>
      </c>
      <c r="E195" s="20">
        <f>[1]!alfamlog($A195,E$50,$C$4:$C$9,COUNT($D$4:$D$9))*K$10</f>
        <v>0.40890108815813614</v>
      </c>
      <c r="F195" s="20">
        <f>[1]!alfamlog($A195,F$50,$C$4:$C$9,COUNT($D$4:$D$9))*L$10</f>
        <v>0</v>
      </c>
      <c r="G195" s="20">
        <f>[1]!alfamlog($A195,G$50,$C$4:$C$9,COUNT($D$4:$D$9))*M$10</f>
        <v>0</v>
      </c>
      <c r="H195" s="20">
        <f>[1]!alfamlog($A195,H$50,$C$4:$C$9,COUNT($D$4:$D$9))*N$10</f>
        <v>0</v>
      </c>
      <c r="I195" s="20">
        <f>[1]!alfamlog($A195,I$50,$C$4:$C$9,COUNT($D$4:$D$9))*O$10</f>
        <v>0</v>
      </c>
      <c r="K195" s="37">
        <f>(10^L195-B195)/L$48</f>
        <v>1.4088440751704898</v>
      </c>
      <c r="L195" s="22">
        <f t="shared" si="21"/>
        <v>-1.8506487807775218</v>
      </c>
      <c r="M195" s="22">
        <f t="shared" si="22"/>
        <v>-1.5498628611424194</v>
      </c>
      <c r="N195" s="22">
        <f t="shared" si="23"/>
        <v>-1.152069363957489</v>
      </c>
      <c r="O195" s="22">
        <f t="shared" si="24"/>
        <v>-0.85108821644158195</v>
      </c>
      <c r="P195" s="22">
        <f t="shared" si="25"/>
        <v>2.3867619940068927</v>
      </c>
      <c r="Q195" s="22">
        <f t="shared" si="26"/>
        <v>1.7401021154495031</v>
      </c>
      <c r="R195" s="22">
        <f t="shared" si="27"/>
        <v>1.2185458452397788</v>
      </c>
      <c r="S195" s="22">
        <f t="shared" si="28"/>
        <v>0.88305950261452293</v>
      </c>
      <c r="T195" s="22"/>
      <c r="U195" s="22"/>
      <c r="V195" s="22"/>
      <c r="AA195" s="32"/>
      <c r="AB195" s="32"/>
      <c r="AC195" s="32"/>
      <c r="AD195" s="32"/>
      <c r="AE195" s="32"/>
      <c r="AF195" s="32"/>
    </row>
    <row r="196" spans="1:32" x14ac:dyDescent="0.25">
      <c r="A196" s="1">
        <f>IF(A195+E$10&gt;1,0,A195+E$10)</f>
        <v>-4.7499999999999556</v>
      </c>
      <c r="B196" s="20">
        <f t="shared" si="20"/>
        <v>1.7782794100391015E-5</v>
      </c>
      <c r="C196" s="20">
        <f>[1]!alfamlog($A196,C$50,$C$4:$C$9,COUNT($D$4:$D$9))*I$10</f>
        <v>4.8398413581544805E-5</v>
      </c>
      <c r="D196" s="20">
        <f>[1]!alfamlog($A196,D$50,$C$4:$C$9,COUNT($D$4:$D$9))*J$10</f>
        <v>0.56295748208814733</v>
      </c>
      <c r="E196" s="20">
        <f>[1]!alfamlog($A196,E$50,$C$4:$C$9,COUNT($D$4:$D$9))*K$10</f>
        <v>0.43699411949827105</v>
      </c>
      <c r="F196" s="20">
        <f>[1]!alfamlog($A196,F$50,$C$4:$C$9,COUNT($D$4:$D$9))*L$10</f>
        <v>0</v>
      </c>
      <c r="G196" s="20">
        <f>[1]!alfamlog($A196,G$50,$C$4:$C$9,COUNT($D$4:$D$9))*M$10</f>
        <v>0</v>
      </c>
      <c r="H196" s="20">
        <f>[1]!alfamlog($A196,H$50,$C$4:$C$9,COUNT($D$4:$D$9))*N$10</f>
        <v>0</v>
      </c>
      <c r="I196" s="20">
        <f>[1]!alfamlog($A196,I$50,$C$4:$C$9,COUNT($D$4:$D$9))*O$10</f>
        <v>0</v>
      </c>
      <c r="K196" s="37">
        <f>(10^L196-B196)/L$48</f>
        <v>1.4369457210846883</v>
      </c>
      <c r="L196" s="22">
        <f t="shared" si="21"/>
        <v>-1.8420225115245819</v>
      </c>
      <c r="M196" s="22">
        <f t="shared" si="22"/>
        <v>-1.541260995317097</v>
      </c>
      <c r="N196" s="22">
        <f t="shared" si="23"/>
        <v>-1.143482154022198</v>
      </c>
      <c r="O196" s="22">
        <f t="shared" si="24"/>
        <v>-0.8425058941109973</v>
      </c>
      <c r="P196" s="22">
        <f t="shared" si="25"/>
        <v>2.3578086067682622</v>
      </c>
      <c r="Q196" s="22">
        <f t="shared" si="26"/>
        <v>1.7268436322274774</v>
      </c>
      <c r="R196" s="22">
        <f t="shared" si="27"/>
        <v>1.2085544994205315</v>
      </c>
      <c r="S196" s="22">
        <f t="shared" si="28"/>
        <v>0.87382846246044421</v>
      </c>
      <c r="T196" s="22"/>
      <c r="U196" s="22"/>
      <c r="V196" s="22"/>
      <c r="AA196" s="32"/>
      <c r="AB196" s="32"/>
      <c r="AC196" s="32"/>
      <c r="AD196" s="32"/>
      <c r="AE196" s="32"/>
      <c r="AF196" s="32"/>
    </row>
    <row r="197" spans="1:32" x14ac:dyDescent="0.25">
      <c r="A197" s="1">
        <f>IF(A196+E$10&gt;1,0,A196+E$10)</f>
        <v>-4.6999999999999558</v>
      </c>
      <c r="B197" s="20">
        <f t="shared" si="20"/>
        <v>1.9952623149690792E-5</v>
      </c>
      <c r="C197" s="20">
        <f>[1]!alfamlog($A197,C$50,$C$4:$C$9,COUNT($D$4:$D$9))*I$10</f>
        <v>4.0951744851813103E-5</v>
      </c>
      <c r="D197" s="20">
        <f>[1]!alfamlog($A197,D$50,$C$4:$C$9,COUNT($D$4:$D$9))*J$10</f>
        <v>0.53446205824650028</v>
      </c>
      <c r="E197" s="20">
        <f>[1]!alfamlog($A197,E$50,$C$4:$C$9,COUNT($D$4:$D$9))*K$10</f>
        <v>0.46549699000864786</v>
      </c>
      <c r="F197" s="20">
        <f>[1]!alfamlog($A197,F$50,$C$4:$C$9,COUNT($D$4:$D$9))*L$10</f>
        <v>0</v>
      </c>
      <c r="G197" s="20">
        <f>[1]!alfamlog($A197,G$50,$C$4:$C$9,COUNT($D$4:$D$9))*M$10</f>
        <v>0</v>
      </c>
      <c r="H197" s="20">
        <f>[1]!alfamlog($A197,H$50,$C$4:$C$9,COUNT($D$4:$D$9))*N$10</f>
        <v>0</v>
      </c>
      <c r="I197" s="20">
        <f>[1]!alfamlog($A197,I$50,$C$4:$C$9,COUNT($D$4:$D$9))*O$10</f>
        <v>0</v>
      </c>
      <c r="K197" s="37">
        <f>(10^L197-B197)/L$48</f>
        <v>1.4654560382637953</v>
      </c>
      <c r="L197" s="22">
        <f t="shared" si="21"/>
        <v>-1.8334363025102318</v>
      </c>
      <c r="M197" s="22">
        <f t="shared" si="22"/>
        <v>-1.5327016577371617</v>
      </c>
      <c r="N197" s="22">
        <f t="shared" si="23"/>
        <v>-1.1349389560603123</v>
      </c>
      <c r="O197" s="22">
        <f t="shared" si="24"/>
        <v>-0.83396807881796364</v>
      </c>
      <c r="P197" s="22">
        <f t="shared" si="25"/>
        <v>2.3302636275542055</v>
      </c>
      <c r="Q197" s="22">
        <f t="shared" si="26"/>
        <v>1.7137889650060711</v>
      </c>
      <c r="R197" s="22">
        <f t="shared" si="27"/>
        <v>1.1986460031736019</v>
      </c>
      <c r="S197" s="22">
        <f t="shared" si="28"/>
        <v>0.86465882137283967</v>
      </c>
      <c r="T197" s="22"/>
      <c r="U197" s="22"/>
      <c r="V197" s="22"/>
      <c r="AA197" s="32"/>
      <c r="AB197" s="32"/>
      <c r="AC197" s="32"/>
      <c r="AD197" s="32"/>
      <c r="AE197" s="32"/>
      <c r="AF197" s="32"/>
    </row>
    <row r="198" spans="1:32" x14ac:dyDescent="0.25">
      <c r="A198" s="1">
        <f>IF(A197+E$10&gt;1,0,A197+E$10)</f>
        <v>-4.6499999999999559</v>
      </c>
      <c r="B198" s="20">
        <f t="shared" si="20"/>
        <v>2.2387211385685663E-5</v>
      </c>
      <c r="C198" s="20">
        <f>[1]!alfamlog($A198,C$50,$C$4:$C$9,COUNT($D$4:$D$9))*I$10</f>
        <v>3.4536772950152034E-5</v>
      </c>
      <c r="D198" s="20">
        <f>[1]!alfamlog($A198,D$50,$C$4:$C$9,COUNT($D$4:$D$9))*J$10</f>
        <v>0.50573874280091136</v>
      </c>
      <c r="E198" s="20">
        <f>[1]!alfamlog($A198,E$50,$C$4:$C$9,COUNT($D$4:$D$9))*K$10</f>
        <v>0.49422672042613852</v>
      </c>
      <c r="F198" s="20">
        <f>[1]!alfamlog($A198,F$50,$C$4:$C$9,COUNT($D$4:$D$9))*L$10</f>
        <v>0</v>
      </c>
      <c r="G198" s="20">
        <f>[1]!alfamlog($A198,G$50,$C$4:$C$9,COUNT($D$4:$D$9))*M$10</f>
        <v>0</v>
      </c>
      <c r="H198" s="20">
        <f>[1]!alfamlog($A198,H$50,$C$4:$C$9,COUNT($D$4:$D$9))*N$10</f>
        <v>0</v>
      </c>
      <c r="I198" s="20">
        <f>[1]!alfamlog($A198,I$50,$C$4:$C$9,COUNT($D$4:$D$9))*O$10</f>
        <v>0</v>
      </c>
      <c r="K198" s="37">
        <f>(10^L198-B198)/L$48</f>
        <v>1.494192183653188</v>
      </c>
      <c r="L198" s="22">
        <f t="shared" si="21"/>
        <v>-1.8249433311862571</v>
      </c>
      <c r="M198" s="22">
        <f t="shared" si="22"/>
        <v>-1.524238318136568</v>
      </c>
      <c r="N198" s="22">
        <f t="shared" si="23"/>
        <v>-1.126493415825772</v>
      </c>
      <c r="O198" s="22">
        <f t="shared" si="24"/>
        <v>-0.82552847509847571</v>
      </c>
      <c r="P198" s="22">
        <f t="shared" si="25"/>
        <v>2.3041411897785937</v>
      </c>
      <c r="Q198" s="22">
        <f t="shared" si="26"/>
        <v>1.7010109630285548</v>
      </c>
      <c r="R198" s="22">
        <f t="shared" si="27"/>
        <v>1.1888809987360096</v>
      </c>
      <c r="S198" s="22">
        <f t="shared" si="28"/>
        <v>0.85560762525916056</v>
      </c>
      <c r="T198" s="22"/>
      <c r="U198" s="22"/>
      <c r="V198" s="22"/>
      <c r="AA198" s="32"/>
      <c r="AB198" s="32"/>
      <c r="AC198" s="32"/>
      <c r="AD198" s="32"/>
      <c r="AE198" s="32"/>
      <c r="AF198" s="32"/>
    </row>
    <row r="199" spans="1:32" x14ac:dyDescent="0.25">
      <c r="A199" s="1">
        <f>IF(A198+E$10&gt;1,0,A198+E$10)</f>
        <v>-4.5999999999999561</v>
      </c>
      <c r="B199" s="20">
        <f t="shared" si="20"/>
        <v>2.5118864315098332E-5</v>
      </c>
      <c r="C199" s="20">
        <f>[1]!alfamlog($A199,C$50,$C$4:$C$9,COUNT($D$4:$D$9))*I$10</f>
        <v>2.9030370221344414E-5</v>
      </c>
      <c r="D199" s="20">
        <f>[1]!alfamlog($A199,D$50,$C$4:$C$9,COUNT($D$4:$D$9))*J$10</f>
        <v>0.47697656706814678</v>
      </c>
      <c r="E199" s="20">
        <f>[1]!alfamlog($A199,E$50,$C$4:$C$9,COUNT($D$4:$D$9))*K$10</f>
        <v>0.52299440256163199</v>
      </c>
      <c r="F199" s="20">
        <f>[1]!alfamlog($A199,F$50,$C$4:$C$9,COUNT($D$4:$D$9))*L$10</f>
        <v>0</v>
      </c>
      <c r="G199" s="20">
        <f>[1]!alfamlog($A199,G$50,$C$4:$C$9,COUNT($D$4:$D$9))*M$10</f>
        <v>0</v>
      </c>
      <c r="H199" s="20">
        <f>[1]!alfamlog($A199,H$50,$C$4:$C$9,COUNT($D$4:$D$9))*N$10</f>
        <v>0</v>
      </c>
      <c r="I199" s="20">
        <f>[1]!alfamlog($A199,I$50,$C$4:$C$9,COUNT($D$4:$D$9))*O$10</f>
        <v>0</v>
      </c>
      <c r="K199" s="37">
        <f>(10^L199-B199)/L$48</f>
        <v>1.5229653721914107</v>
      </c>
      <c r="L199" s="22">
        <f t="shared" si="21"/>
        <v>-1.8165942623107867</v>
      </c>
      <c r="M199" s="22">
        <f t="shared" si="22"/>
        <v>-1.5159219736304839</v>
      </c>
      <c r="N199" s="22">
        <f t="shared" si="23"/>
        <v>-1.11819673065443</v>
      </c>
      <c r="O199" s="22">
        <f t="shared" si="24"/>
        <v>-0.81723834716340371</v>
      </c>
      <c r="P199" s="22">
        <f t="shared" si="25"/>
        <v>2.2794460744374287</v>
      </c>
      <c r="Q199" s="22">
        <f t="shared" si="26"/>
        <v>1.6885761944980753</v>
      </c>
      <c r="R199" s="22">
        <f t="shared" si="27"/>
        <v>1.1793166328709812</v>
      </c>
      <c r="S199" s="22">
        <f t="shared" si="28"/>
        <v>0.84672901135666356</v>
      </c>
      <c r="T199" s="22"/>
      <c r="U199" s="22"/>
      <c r="V199" s="22"/>
      <c r="AA199" s="32"/>
      <c r="AB199" s="32"/>
      <c r="AC199" s="32"/>
      <c r="AD199" s="32"/>
      <c r="AE199" s="32"/>
      <c r="AF199" s="32"/>
    </row>
    <row r="200" spans="1:32" x14ac:dyDescent="0.25">
      <c r="A200" s="1">
        <f>IF(A199+E$10&gt;1,0,A199+E$10)</f>
        <v>-4.5499999999999563</v>
      </c>
      <c r="B200" s="20">
        <f t="shared" si="20"/>
        <v>2.8183829312647368E-5</v>
      </c>
      <c r="C200" s="20">
        <f>[1]!alfamlog($A200,C$50,$C$4:$C$9,COUNT($D$4:$D$9))*I$10</f>
        <v>2.4321354973138851E-5</v>
      </c>
      <c r="D200" s="20">
        <f>[1]!alfamlog($A200,D$50,$C$4:$C$9,COUNT($D$4:$D$9))*J$10</f>
        <v>0.44836554912668747</v>
      </c>
      <c r="E200" s="20">
        <f>[1]!alfamlog($A200,E$50,$C$4:$C$9,COUNT($D$4:$D$9))*K$10</f>
        <v>0.55161012951833932</v>
      </c>
      <c r="F200" s="20">
        <f>[1]!alfamlog($A200,F$50,$C$4:$C$9,COUNT($D$4:$D$9))*L$10</f>
        <v>0</v>
      </c>
      <c r="G200" s="20">
        <f>[1]!alfamlog($A200,G$50,$C$4:$C$9,COUNT($D$4:$D$9))*M$10</f>
        <v>0</v>
      </c>
      <c r="H200" s="20">
        <f>[1]!alfamlog($A200,H$50,$C$4:$C$9,COUNT($D$4:$D$9))*N$10</f>
        <v>0</v>
      </c>
      <c r="I200" s="20">
        <f>[1]!alfamlog($A200,I$50,$C$4:$C$9,COUNT($D$4:$D$9))*O$10</f>
        <v>0</v>
      </c>
      <c r="K200" s="37">
        <f>(10^L200-B200)/L$48</f>
        <v>1.5515858081633658</v>
      </c>
      <c r="L200" s="22">
        <f t="shared" si="21"/>
        <v>-1.8084360414311653</v>
      </c>
      <c r="M200" s="22">
        <f t="shared" si="22"/>
        <v>-1.507799946957125</v>
      </c>
      <c r="N200" s="22">
        <f t="shared" si="23"/>
        <v>-1.1100964506003141</v>
      </c>
      <c r="O200" s="22">
        <f t="shared" si="24"/>
        <v>-0.80914532100611058</v>
      </c>
      <c r="P200" s="22">
        <f t="shared" si="25"/>
        <v>2.2561734952750534</v>
      </c>
      <c r="Q200" s="22">
        <f t="shared" si="26"/>
        <v>1.6765436954854704</v>
      </c>
      <c r="R200" s="22">
        <f t="shared" si="27"/>
        <v>1.1700052886640075</v>
      </c>
      <c r="S200" s="22">
        <f t="shared" si="28"/>
        <v>0.83807297250197799</v>
      </c>
      <c r="T200" s="22"/>
      <c r="U200" s="22"/>
      <c r="V200" s="22"/>
      <c r="AA200" s="32"/>
      <c r="AB200" s="32"/>
      <c r="AC200" s="32"/>
      <c r="AD200" s="32"/>
      <c r="AE200" s="32"/>
      <c r="AF200" s="32"/>
    </row>
    <row r="201" spans="1:32" x14ac:dyDescent="0.25">
      <c r="A201" s="1">
        <f>IF(A200+E$10&gt;1,0,A200+E$10)</f>
        <v>-4.4999999999999565</v>
      </c>
      <c r="B201" s="20">
        <f t="shared" si="20"/>
        <v>3.1622776601686946E-5</v>
      </c>
      <c r="C201" s="20">
        <f>[1]!alfamlog($A201,C$50,$C$4:$C$9,COUNT($D$4:$D$9))*I$10</f>
        <v>2.0309519159027012E-5</v>
      </c>
      <c r="D201" s="20">
        <f>[1]!alfamlog($A201,D$50,$C$4:$C$9,COUNT($D$4:$D$9))*J$10</f>
        <v>0.4200917091453103</v>
      </c>
      <c r="E201" s="20">
        <f>[1]!alfamlog($A201,E$50,$C$4:$C$9,COUNT($D$4:$D$9))*K$10</f>
        <v>0.57988798133553066</v>
      </c>
      <c r="F201" s="20">
        <f>[1]!alfamlog($A201,F$50,$C$4:$C$9,COUNT($D$4:$D$9))*L$10</f>
        <v>0</v>
      </c>
      <c r="G201" s="20">
        <f>[1]!alfamlog($A201,G$50,$C$4:$C$9,COUNT($D$4:$D$9))*M$10</f>
        <v>0</v>
      </c>
      <c r="H201" s="20">
        <f>[1]!alfamlog($A201,H$50,$C$4:$C$9,COUNT($D$4:$D$9))*N$10</f>
        <v>0</v>
      </c>
      <c r="I201" s="20">
        <f>[1]!alfamlog($A201,I$50,$C$4:$C$9,COUNT($D$4:$D$9))*O$10</f>
        <v>0</v>
      </c>
      <c r="K201" s="37">
        <f>(10^L201-B201)/L$48</f>
        <v>1.5798676718163713</v>
      </c>
      <c r="L201" s="22">
        <f t="shared" si="21"/>
        <v>-1.8005108686061486</v>
      </c>
      <c r="M201" s="22">
        <f t="shared" si="22"/>
        <v>-1.4999148653802432</v>
      </c>
      <c r="N201" s="22">
        <f t="shared" si="23"/>
        <v>-1.1022354604952112</v>
      </c>
      <c r="O201" s="22">
        <f t="shared" si="24"/>
        <v>-0.80129236752260546</v>
      </c>
      <c r="P201" s="22">
        <f t="shared" si="25"/>
        <v>2.2343091355354661</v>
      </c>
      <c r="Q201" s="22">
        <f t="shared" si="26"/>
        <v>1.6649640369917138</v>
      </c>
      <c r="R201" s="22">
        <f t="shared" si="27"/>
        <v>1.1609935446258906</v>
      </c>
      <c r="S201" s="22">
        <f t="shared" si="28"/>
        <v>0.8296843240561933</v>
      </c>
      <c r="T201" s="22"/>
      <c r="U201" s="22"/>
      <c r="V201" s="22"/>
      <c r="AA201" s="32"/>
      <c r="AB201" s="32"/>
      <c r="AC201" s="32"/>
      <c r="AD201" s="32"/>
      <c r="AE201" s="32"/>
      <c r="AF201" s="32"/>
    </row>
    <row r="202" spans="1:32" x14ac:dyDescent="0.25">
      <c r="A202" s="1">
        <f>IF(A201+E$10&gt;1,0,A201+E$10)</f>
        <v>-4.4499999999999567</v>
      </c>
      <c r="B202" s="20">
        <f t="shared" si="20"/>
        <v>3.5481338923361071E-5</v>
      </c>
      <c r="C202" s="20">
        <f>[1]!alfamlog($A202,C$50,$C$4:$C$9,COUNT($D$4:$D$9))*I$10</f>
        <v>1.6904783014176101E-5</v>
      </c>
      <c r="D202" s="20">
        <f>[1]!alfamlog($A202,D$50,$C$4:$C$9,COUNT($D$4:$D$9))*J$10</f>
        <v>0.39233230497281163</v>
      </c>
      <c r="E202" s="20">
        <f>[1]!alfamlog($A202,E$50,$C$4:$C$9,COUNT($D$4:$D$9))*K$10</f>
        <v>0.60765079024417423</v>
      </c>
      <c r="F202" s="20">
        <f>[1]!alfamlog($A202,F$50,$C$4:$C$9,COUNT($D$4:$D$9))*L$10</f>
        <v>0</v>
      </c>
      <c r="G202" s="20">
        <f>[1]!alfamlog($A202,G$50,$C$4:$C$9,COUNT($D$4:$D$9))*M$10</f>
        <v>0</v>
      </c>
      <c r="H202" s="20">
        <f>[1]!alfamlog($A202,H$50,$C$4:$C$9,COUNT($D$4:$D$9))*N$10</f>
        <v>0</v>
      </c>
      <c r="I202" s="20">
        <f>[1]!alfamlog($A202,I$50,$C$4:$C$9,COUNT($D$4:$D$9))*O$10</f>
        <v>0</v>
      </c>
      <c r="K202" s="37">
        <f>(10^L202-B202)/L$48</f>
        <v>1.6076338854611589</v>
      </c>
      <c r="L202" s="22">
        <f t="shared" si="21"/>
        <v>-1.7928553934507916</v>
      </c>
      <c r="M202" s="22">
        <f t="shared" si="22"/>
        <v>-1.4923038614036839</v>
      </c>
      <c r="N202" s="22">
        <f t="shared" si="23"/>
        <v>-1.0946511841263111</v>
      </c>
      <c r="O202" s="22">
        <f t="shared" si="24"/>
        <v>-0.79371700785383636</v>
      </c>
      <c r="P202" s="22">
        <f t="shared" si="25"/>
        <v>2.2138294309546569</v>
      </c>
      <c r="Q202" s="22">
        <f t="shared" si="26"/>
        <v>1.6538787296922093</v>
      </c>
      <c r="R202" s="22">
        <f t="shared" si="27"/>
        <v>1.1523213981912865</v>
      </c>
      <c r="S202" s="22">
        <f t="shared" si="28"/>
        <v>0.82160191313819708</v>
      </c>
      <c r="T202" s="22"/>
      <c r="U202" s="22"/>
      <c r="V202" s="22"/>
      <c r="AA202" s="32"/>
      <c r="AB202" s="32"/>
      <c r="AC202" s="32"/>
      <c r="AD202" s="32"/>
      <c r="AE202" s="32"/>
      <c r="AF202" s="32"/>
    </row>
    <row r="203" spans="1:32" x14ac:dyDescent="0.25">
      <c r="A203" s="1">
        <f>IF(A202+E$10&gt;1,0,A202+E$10)</f>
        <v>-4.3999999999999568</v>
      </c>
      <c r="B203" s="20">
        <f t="shared" si="20"/>
        <v>3.9810717055353665E-5</v>
      </c>
      <c r="C203" s="20">
        <f>[1]!alfamlog($A203,C$50,$C$4:$C$9,COUNT($D$4:$D$9))*I$10</f>
        <v>1.4026444264071975E-5</v>
      </c>
      <c r="D203" s="20">
        <f>[1]!alfamlog($A203,D$50,$C$4:$C$9,COUNT($D$4:$D$9))*J$10</f>
        <v>0.36525154315822478</v>
      </c>
      <c r="E203" s="20">
        <f>[1]!alfamlog($A203,E$50,$C$4:$C$9,COUNT($D$4:$D$9))*K$10</f>
        <v>0.6347344303975111</v>
      </c>
      <c r="F203" s="20">
        <f>[1]!alfamlog($A203,F$50,$C$4:$C$9,COUNT($D$4:$D$9))*L$10</f>
        <v>0</v>
      </c>
      <c r="G203" s="20">
        <f>[1]!alfamlog($A203,G$50,$C$4:$C$9,COUNT($D$4:$D$9))*M$10</f>
        <v>0</v>
      </c>
      <c r="H203" s="20">
        <f>[1]!alfamlog($A203,H$50,$C$4:$C$9,COUNT($D$4:$D$9))*N$10</f>
        <v>0</v>
      </c>
      <c r="I203" s="20">
        <f>[1]!alfamlog($A203,I$50,$C$4:$C$9,COUNT($D$4:$D$9))*O$10</f>
        <v>0</v>
      </c>
      <c r="K203" s="37">
        <f>(10^L203-B203)/L$48</f>
        <v>1.6347204039532468</v>
      </c>
      <c r="L203" s="22">
        <f t="shared" si="21"/>
        <v>-1.7855001552046141</v>
      </c>
      <c r="M203" s="22">
        <f t="shared" si="22"/>
        <v>-1.4849980190793159</v>
      </c>
      <c r="N203" s="22">
        <f t="shared" si="23"/>
        <v>-1.0873750343647848</v>
      </c>
      <c r="O203" s="22">
        <f t="shared" si="24"/>
        <v>-0.78645076480071363</v>
      </c>
      <c r="P203" s="22">
        <f t="shared" si="25"/>
        <v>2.1947020804449178</v>
      </c>
      <c r="Q203" s="22">
        <f t="shared" si="26"/>
        <v>1.643319964632977</v>
      </c>
      <c r="R203" s="22">
        <f t="shared" si="27"/>
        <v>1.144021771181327</v>
      </c>
      <c r="S203" s="22">
        <f t="shared" si="28"/>
        <v>0.81385809136570864</v>
      </c>
      <c r="T203" s="22"/>
      <c r="U203" s="22"/>
      <c r="V203" s="22"/>
      <c r="AA203" s="32"/>
      <c r="AB203" s="32"/>
      <c r="AC203" s="32"/>
      <c r="AD203" s="32"/>
      <c r="AE203" s="32"/>
      <c r="AF203" s="32"/>
    </row>
    <row r="204" spans="1:32" x14ac:dyDescent="0.25">
      <c r="A204" s="1">
        <f>IF(A203+E$10&gt;1,0,A203+E$10)</f>
        <v>-4.349999999999957</v>
      </c>
      <c r="B204" s="20">
        <f t="shared" si="20"/>
        <v>4.4668359215100712E-5</v>
      </c>
      <c r="C204" s="20">
        <f>[1]!alfamlog($A204,C$50,$C$4:$C$9,COUNT($D$4:$D$9))*I$10</f>
        <v>1.1602494097471269E-5</v>
      </c>
      <c r="D204" s="20">
        <f>[1]!alfamlog($A204,D$50,$C$4:$C$9,COUNT($D$4:$D$9))*J$10</f>
        <v>0.33899697691140501</v>
      </c>
      <c r="E204" s="20">
        <f>[1]!alfamlog($A204,E$50,$C$4:$C$9,COUNT($D$4:$D$9))*K$10</f>
        <v>0.66099142059449745</v>
      </c>
      <c r="F204" s="20">
        <f>[1]!alfamlog($A204,F$50,$C$4:$C$9,COUNT($D$4:$D$9))*L$10</f>
        <v>0</v>
      </c>
      <c r="G204" s="20">
        <f>[1]!alfamlog($A204,G$50,$C$4:$C$9,COUNT($D$4:$D$9))*M$10</f>
        <v>0</v>
      </c>
      <c r="H204" s="20">
        <f>[1]!alfamlog($A204,H$50,$C$4:$C$9,COUNT($D$4:$D$9))*N$10</f>
        <v>0</v>
      </c>
      <c r="I204" s="20">
        <f>[1]!alfamlog($A204,I$50,$C$4:$C$9,COUNT($D$4:$D$9))*O$10</f>
        <v>0</v>
      </c>
      <c r="K204" s="37">
        <f>(10^L204-B204)/L$48</f>
        <v>1.6609798181003994</v>
      </c>
      <c r="L204" s="22">
        <f t="shared" si="21"/>
        <v>-1.778469273651254</v>
      </c>
      <c r="M204" s="22">
        <f t="shared" si="22"/>
        <v>-1.4780220718284738</v>
      </c>
      <c r="N204" s="22">
        <f t="shared" si="23"/>
        <v>-1.0804321152245302</v>
      </c>
      <c r="O204" s="22">
        <f t="shared" si="24"/>
        <v>-0.77951886631147038</v>
      </c>
      <c r="P204" s="22">
        <f t="shared" si="25"/>
        <v>2.1768867543027928</v>
      </c>
      <c r="Q204" s="22">
        <f t="shared" si="26"/>
        <v>1.6333106690091437</v>
      </c>
      <c r="R204" s="22">
        <f t="shared" si="27"/>
        <v>1.1361202956275238</v>
      </c>
      <c r="S204" s="22">
        <f t="shared" si="28"/>
        <v>0.806478453739641</v>
      </c>
      <c r="T204" s="22"/>
      <c r="U204" s="22"/>
      <c r="V204" s="22"/>
      <c r="AA204" s="32"/>
      <c r="AB204" s="32"/>
      <c r="AC204" s="32"/>
      <c r="AD204" s="32"/>
      <c r="AE204" s="32"/>
      <c r="AF204" s="32"/>
    </row>
    <row r="205" spans="1:32" x14ac:dyDescent="0.25">
      <c r="A205" s="1">
        <f>IF(A204+E$10&gt;1,0,A204+E$10)</f>
        <v>-4.2999999999999572</v>
      </c>
      <c r="B205" s="20">
        <f t="shared" si="20"/>
        <v>5.0118723362732137E-5</v>
      </c>
      <c r="C205" s="20">
        <f>[1]!alfamlog($A205,C$50,$C$4:$C$9,COUNT($D$4:$D$9))*I$10</f>
        <v>9.5689776215107467E-6</v>
      </c>
      <c r="D205" s="20">
        <f>[1]!alfamlog($A205,D$50,$C$4:$C$9,COUNT($D$4:$D$9))*J$10</f>
        <v>0.31369674188924118</v>
      </c>
      <c r="E205" s="20">
        <f>[1]!alfamlog($A205,E$50,$C$4:$C$9,COUNT($D$4:$D$9))*K$10</f>
        <v>0.68629368913313737</v>
      </c>
      <c r="F205" s="20">
        <f>[1]!alfamlog($A205,F$50,$C$4:$C$9,COUNT($D$4:$D$9))*L$10</f>
        <v>0</v>
      </c>
      <c r="G205" s="20">
        <f>[1]!alfamlog($A205,G$50,$C$4:$C$9,COUNT($D$4:$D$9))*M$10</f>
        <v>0</v>
      </c>
      <c r="H205" s="20">
        <f>[1]!alfamlog($A205,H$50,$C$4:$C$9,COUNT($D$4:$D$9))*N$10</f>
        <v>0</v>
      </c>
      <c r="I205" s="20">
        <f>[1]!alfamlog($A205,I$50,$C$4:$C$9,COUNT($D$4:$D$9))*O$10</f>
        <v>0</v>
      </c>
      <c r="K205" s="37">
        <f>(10^L205-B205)/L$48</f>
        <v>1.6862841201555157</v>
      </c>
      <c r="L205" s="22">
        <f t="shared" si="21"/>
        <v>-1.7717803801866021</v>
      </c>
      <c r="M205" s="22">
        <f t="shared" si="22"/>
        <v>-1.4713943411755006</v>
      </c>
      <c r="N205" s="22">
        <f t="shared" si="23"/>
        <v>-1.0738411653155822</v>
      </c>
      <c r="O205" s="22">
        <f t="shared" si="24"/>
        <v>-0.7729401905286527</v>
      </c>
      <c r="P205" s="22">
        <f t="shared" si="25"/>
        <v>2.1603359607564312</v>
      </c>
      <c r="Q205" s="22">
        <f t="shared" si="26"/>
        <v>1.6238648405758354</v>
      </c>
      <c r="R205" s="22">
        <f t="shared" si="27"/>
        <v>1.1286353613389017</v>
      </c>
      <c r="S205" s="22">
        <f t="shared" si="28"/>
        <v>0.79948182946670587</v>
      </c>
      <c r="T205" s="22"/>
      <c r="U205" s="22"/>
      <c r="V205" s="22"/>
      <c r="AA205" s="32"/>
      <c r="AB205" s="32"/>
      <c r="AC205" s="32"/>
      <c r="AD205" s="32"/>
      <c r="AE205" s="32"/>
      <c r="AF205" s="32"/>
    </row>
    <row r="206" spans="1:32" x14ac:dyDescent="0.25">
      <c r="A206" s="1">
        <f>IF(A205+E$10&gt;1,0,A205+E$10)</f>
        <v>-4.2499999999999574</v>
      </c>
      <c r="B206" s="20">
        <f t="shared" si="20"/>
        <v>5.6234132519040389E-5</v>
      </c>
      <c r="C206" s="20">
        <f>[1]!alfamlog($A206,C$50,$C$4:$C$9,COUNT($D$4:$D$9))*I$10</f>
        <v>7.8693824853572229E-6</v>
      </c>
      <c r="D206" s="20">
        <f>[1]!alfamlog($A206,D$50,$C$4:$C$9,COUNT($D$4:$D$9))*J$10</f>
        <v>0.28945771105648321</v>
      </c>
      <c r="E206" s="20">
        <f>[1]!alfamlog($A206,E$50,$C$4:$C$9,COUNT($D$4:$D$9))*K$10</f>
        <v>0.71053441956103147</v>
      </c>
      <c r="F206" s="20">
        <f>[1]!alfamlog($A206,F$50,$C$4:$C$9,COUNT($D$4:$D$9))*L$10</f>
        <v>0</v>
      </c>
      <c r="G206" s="20">
        <f>[1]!alfamlog($A206,G$50,$C$4:$C$9,COUNT($D$4:$D$9))*M$10</f>
        <v>0</v>
      </c>
      <c r="H206" s="20">
        <f>[1]!alfamlog($A206,H$50,$C$4:$C$9,COUNT($D$4:$D$9))*N$10</f>
        <v>0</v>
      </c>
      <c r="I206" s="20">
        <f>[1]!alfamlog($A206,I$50,$C$4:$C$9,COUNT($D$4:$D$9))*O$10</f>
        <v>0</v>
      </c>
      <c r="K206" s="37">
        <f>(10^L206-B206)/L$48</f>
        <v>1.710526550178546</v>
      </c>
      <c r="L206" s="22">
        <f t="shared" si="21"/>
        <v>-1.7654447645964768</v>
      </c>
      <c r="M206" s="22">
        <f t="shared" si="22"/>
        <v>-1.4651268920643239</v>
      </c>
      <c r="N206" s="22">
        <f t="shared" si="23"/>
        <v>-1.0676147184352256</v>
      </c>
      <c r="O206" s="22">
        <f t="shared" si="24"/>
        <v>-0.76672742816388428</v>
      </c>
      <c r="P206" s="22">
        <f t="shared" si="25"/>
        <v>2.1449960259172145</v>
      </c>
      <c r="Q206" s="22">
        <f t="shared" si="26"/>
        <v>1.6149881131274879</v>
      </c>
      <c r="R206" s="22">
        <f t="shared" si="27"/>
        <v>1.1215783930766912</v>
      </c>
      <c r="S206" s="22">
        <f t="shared" si="28"/>
        <v>0.79288049680950512</v>
      </c>
      <c r="T206" s="22"/>
      <c r="U206" s="22"/>
      <c r="V206" s="22"/>
      <c r="AA206" s="32"/>
      <c r="AB206" s="32"/>
      <c r="AC206" s="32"/>
      <c r="AD206" s="32"/>
      <c r="AE206" s="32"/>
      <c r="AF206" s="32"/>
    </row>
    <row r="207" spans="1:32" x14ac:dyDescent="0.25">
      <c r="A207" s="1">
        <f>IF(A206+E$10&gt;1,0,A206+E$10)</f>
        <v>-4.1999999999999575</v>
      </c>
      <c r="B207" s="20">
        <f t="shared" si="20"/>
        <v>6.3095734448025446E-5</v>
      </c>
      <c r="C207" s="20">
        <f>[1]!alfamlog($A207,C$50,$C$4:$C$9,COUNT($D$4:$D$9))*I$10</f>
        <v>6.4540452221326406E-6</v>
      </c>
      <c r="D207" s="20">
        <f>[1]!alfamlog($A207,D$50,$C$4:$C$9,COUNT($D$4:$D$9))*J$10</f>
        <v>0.26636457967902238</v>
      </c>
      <c r="E207" s="20">
        <f>[1]!alfamlog($A207,E$50,$C$4:$C$9,COUNT($D$4:$D$9))*K$10</f>
        <v>0.73362896627575558</v>
      </c>
      <c r="F207" s="20">
        <f>[1]!alfamlog($A207,F$50,$C$4:$C$9,COUNT($D$4:$D$9))*L$10</f>
        <v>0</v>
      </c>
      <c r="G207" s="20">
        <f>[1]!alfamlog($A207,G$50,$C$4:$C$9,COUNT($D$4:$D$9))*M$10</f>
        <v>0</v>
      </c>
      <c r="H207" s="20">
        <f>[1]!alfamlog($A207,H$50,$C$4:$C$9,COUNT($D$4:$D$9))*N$10</f>
        <v>0</v>
      </c>
      <c r="I207" s="20">
        <f>[1]!alfamlog($A207,I$50,$C$4:$C$9,COUNT($D$4:$D$9))*O$10</f>
        <v>0</v>
      </c>
      <c r="K207" s="37">
        <f>(10^L207-B207)/L$48</f>
        <v>1.7336225122305333</v>
      </c>
      <c r="L207" s="22">
        <f t="shared" si="21"/>
        <v>-1.7594677030921519</v>
      </c>
      <c r="M207" s="22">
        <f t="shared" si="22"/>
        <v>-1.4592258704234562</v>
      </c>
      <c r="N207" s="22">
        <f t="shared" si="23"/>
        <v>-1.0617594470402199</v>
      </c>
      <c r="O207" s="22">
        <f t="shared" si="24"/>
        <v>-0.76088742797112829</v>
      </c>
      <c r="P207" s="22">
        <f t="shared" si="25"/>
        <v>2.1308081399581948</v>
      </c>
      <c r="Q207" s="22">
        <f t="shared" si="26"/>
        <v>1.6066784991637371</v>
      </c>
      <c r="R207" s="22">
        <f t="shared" si="27"/>
        <v>1.1149543159424824</v>
      </c>
      <c r="S207" s="22">
        <f t="shared" si="28"/>
        <v>0.78668058433929167</v>
      </c>
      <c r="T207" s="22"/>
      <c r="U207" s="22"/>
      <c r="V207" s="22"/>
      <c r="AA207" s="32"/>
      <c r="AB207" s="32"/>
      <c r="AC207" s="32"/>
      <c r="AD207" s="32"/>
      <c r="AE207" s="32"/>
      <c r="AF207" s="32"/>
    </row>
    <row r="208" spans="1:32" x14ac:dyDescent="0.25">
      <c r="A208" s="1">
        <f>IF(A207+E$10&gt;1,0,A207+E$10)</f>
        <v>-4.1499999999999577</v>
      </c>
      <c r="B208" s="20">
        <f t="shared" si="20"/>
        <v>7.0794578438420616E-5</v>
      </c>
      <c r="C208" s="20">
        <f>[1]!alfamlog($A208,C$50,$C$4:$C$9,COUNT($D$4:$D$9))*I$10</f>
        <v>5.279570126459886E-6</v>
      </c>
      <c r="D208" s="20">
        <f>[1]!alfamlog($A208,D$50,$C$4:$C$9,COUNT($D$4:$D$9))*J$10</f>
        <v>0.24447982833901419</v>
      </c>
      <c r="E208" s="20">
        <f>[1]!alfamlog($A208,E$50,$C$4:$C$9,COUNT($D$4:$D$9))*K$10</f>
        <v>0.75551489209085931</v>
      </c>
      <c r="F208" s="20">
        <f>[1]!alfamlog($A208,F$50,$C$4:$C$9,COUNT($D$4:$D$9))*L$10</f>
        <v>0</v>
      </c>
      <c r="G208" s="20">
        <f>[1]!alfamlog($A208,G$50,$C$4:$C$9,COUNT($D$4:$D$9))*M$10</f>
        <v>0</v>
      </c>
      <c r="H208" s="20">
        <f>[1]!alfamlog($A208,H$50,$C$4:$C$9,COUNT($D$4:$D$9))*N$10</f>
        <v>0</v>
      </c>
      <c r="I208" s="20">
        <f>[1]!alfamlog($A208,I$50,$C$4:$C$9,COUNT($D$4:$D$9))*O$10</f>
        <v>0</v>
      </c>
      <c r="K208" s="37">
        <f>(10^L208-B208)/L$48</f>
        <v>1.7555096125207323</v>
      </c>
      <c r="L208" s="22">
        <f t="shared" si="21"/>
        <v>-1.7538489272214286</v>
      </c>
      <c r="M208" s="22">
        <f t="shared" si="22"/>
        <v>-1.4536919827206651</v>
      </c>
      <c r="N208" s="22">
        <f t="shared" si="23"/>
        <v>-1.0562766484252328</v>
      </c>
      <c r="O208" s="22">
        <f t="shared" si="24"/>
        <v>-0.75542168517316644</v>
      </c>
      <c r="P208" s="22">
        <f t="shared" si="25"/>
        <v>2.1177094234452092</v>
      </c>
      <c r="Q208" s="22">
        <f t="shared" si="26"/>
        <v>1.5989272541357191</v>
      </c>
      <c r="R208" s="22">
        <f t="shared" si="27"/>
        <v>1.1087621627598689</v>
      </c>
      <c r="S208" s="22">
        <f t="shared" si="28"/>
        <v>0.78088261551885085</v>
      </c>
      <c r="T208" s="22"/>
      <c r="U208" s="22"/>
      <c r="V208" s="22"/>
      <c r="AA208" s="32"/>
      <c r="AB208" s="32"/>
      <c r="AC208" s="32"/>
      <c r="AD208" s="32"/>
      <c r="AE208" s="32"/>
      <c r="AF208" s="32"/>
    </row>
    <row r="209" spans="1:32" x14ac:dyDescent="0.25">
      <c r="A209" s="1">
        <f>IF(A208+E$10&gt;1,0,A208+E$10)</f>
        <v>-4.0999999999999579</v>
      </c>
      <c r="B209" s="20">
        <f t="shared" si="20"/>
        <v>7.9432823472435783E-5</v>
      </c>
      <c r="C209" s="20">
        <f>[1]!alfamlog($A209,C$50,$C$4:$C$9,COUNT($D$4:$D$9))*I$10</f>
        <v>4.3082597930367867E-6</v>
      </c>
      <c r="D209" s="20">
        <f>[1]!alfamlog($A209,D$50,$C$4:$C$9,COUNT($D$4:$D$9))*J$10</f>
        <v>0.22384446137012151</v>
      </c>
      <c r="E209" s="20">
        <f>[1]!alfamlog($A209,E$50,$C$4:$C$9,COUNT($D$4:$D$9))*K$10</f>
        <v>0.77615123037008538</v>
      </c>
      <c r="F209" s="20">
        <f>[1]!alfamlog($A209,F$50,$C$4:$C$9,COUNT($D$4:$D$9))*L$10</f>
        <v>0</v>
      </c>
      <c r="G209" s="20">
        <f>[1]!alfamlog($A209,G$50,$C$4:$C$9,COUNT($D$4:$D$9))*M$10</f>
        <v>0</v>
      </c>
      <c r="H209" s="20">
        <f>[1]!alfamlog($A209,H$50,$C$4:$C$9,COUNT($D$4:$D$9))*N$10</f>
        <v>0</v>
      </c>
      <c r="I209" s="20">
        <f>[1]!alfamlog($A209,I$50,$C$4:$C$9,COUNT($D$4:$D$9))*O$10</f>
        <v>0</v>
      </c>
      <c r="K209" s="37">
        <f>(10^L209-B209)/L$48</f>
        <v>1.7761469221102926</v>
      </c>
      <c r="L209" s="22">
        <f t="shared" si="21"/>
        <v>-1.7485831912671976</v>
      </c>
      <c r="M209" s="22">
        <f t="shared" si="22"/>
        <v>-1.4485210752489495</v>
      </c>
      <c r="N209" s="22">
        <f t="shared" si="23"/>
        <v>-1.0511628314390864</v>
      </c>
      <c r="O209" s="22">
        <f t="shared" si="24"/>
        <v>-0.75032693070497081</v>
      </c>
      <c r="P209" s="22">
        <f t="shared" si="25"/>
        <v>2.1056339716974066</v>
      </c>
      <c r="Q209" s="22">
        <f t="shared" si="26"/>
        <v>1.591719808910536</v>
      </c>
      <c r="R209" s="22">
        <f t="shared" si="27"/>
        <v>1.1029957765030272</v>
      </c>
      <c r="S209" s="22">
        <f t="shared" si="28"/>
        <v>0.77548215212134752</v>
      </c>
      <c r="T209" s="22"/>
      <c r="U209" s="22"/>
      <c r="V209" s="22"/>
      <c r="AA209" s="32"/>
      <c r="AB209" s="32"/>
      <c r="AC209" s="32"/>
      <c r="AD209" s="32"/>
      <c r="AE209" s="32"/>
      <c r="AF209" s="32"/>
    </row>
    <row r="210" spans="1:32" x14ac:dyDescent="0.25">
      <c r="A210" s="1">
        <f>IF(A209+E$10&gt;1,0,A209+E$10)</f>
        <v>-4.0499999999999581</v>
      </c>
      <c r="B210" s="20">
        <f t="shared" si="20"/>
        <v>8.9125093813383072E-5</v>
      </c>
      <c r="C210" s="20">
        <f>[1]!alfamlog($A210,C$50,$C$4:$C$9,COUNT($D$4:$D$9))*I$10</f>
        <v>3.5075595894049931E-6</v>
      </c>
      <c r="D210" s="20">
        <f>[1]!alfamlog($A210,D$50,$C$4:$C$9,COUNT($D$4:$D$9))*J$10</f>
        <v>0.20447938348746975</v>
      </c>
      <c r="E210" s="20">
        <f>[1]!alfamlog($A210,E$50,$C$4:$C$9,COUNT($D$4:$D$9))*K$10</f>
        <v>0.79551710895294092</v>
      </c>
      <c r="F210" s="20">
        <f>[1]!alfamlog($A210,F$50,$C$4:$C$9,COUNT($D$4:$D$9))*L$10</f>
        <v>0</v>
      </c>
      <c r="G210" s="20">
        <f>[1]!alfamlog($A210,G$50,$C$4:$C$9,COUNT($D$4:$D$9))*M$10</f>
        <v>0</v>
      </c>
      <c r="H210" s="20">
        <f>[1]!alfamlog($A210,H$50,$C$4:$C$9,COUNT($D$4:$D$9))*N$10</f>
        <v>0</v>
      </c>
      <c r="I210" s="20">
        <f>[1]!alfamlog($A210,I$50,$C$4:$C$9,COUNT($D$4:$D$9))*O$10</f>
        <v>0</v>
      </c>
      <c r="K210" s="37">
        <f>(10^L210-B210)/L$48</f>
        <v>1.795513601393351</v>
      </c>
      <c r="L210" s="22">
        <f t="shared" si="21"/>
        <v>-1.7436608971122787</v>
      </c>
      <c r="M210" s="22">
        <f t="shared" si="22"/>
        <v>-1.4437047722582637</v>
      </c>
      <c r="N210" s="22">
        <f t="shared" si="23"/>
        <v>-1.0464103629498678</v>
      </c>
      <c r="O210" s="22">
        <f t="shared" si="24"/>
        <v>-0.74559578051984243</v>
      </c>
      <c r="P210" s="22">
        <f t="shared" si="25"/>
        <v>2.0945138411318274</v>
      </c>
      <c r="Q210" s="22">
        <f t="shared" si="26"/>
        <v>1.5850367224046851</v>
      </c>
      <c r="R210" s="22">
        <f t="shared" si="27"/>
        <v>1.0976445634980041</v>
      </c>
      <c r="S210" s="22">
        <f t="shared" si="28"/>
        <v>0.77047049397124423</v>
      </c>
      <c r="T210" s="22"/>
      <c r="U210" s="22"/>
      <c r="V210" s="22"/>
      <c r="AA210" s="32"/>
      <c r="AB210" s="32"/>
      <c r="AC210" s="32"/>
      <c r="AD210" s="32"/>
      <c r="AE210" s="32"/>
      <c r="AF210" s="32"/>
    </row>
    <row r="211" spans="1:32" x14ac:dyDescent="0.25">
      <c r="A211" s="1">
        <f>IF(A210+E$10&gt;1,0,A210+E$10)</f>
        <v>-3.9999999999999583</v>
      </c>
      <c r="B211" s="20">
        <f t="shared" si="20"/>
        <v>1.0000000000000952E-4</v>
      </c>
      <c r="C211" s="20">
        <f>[1]!alfamlog($A211,C$50,$C$4:$C$9,COUNT($D$4:$D$9))*I$10</f>
        <v>2.8495202873686791E-6</v>
      </c>
      <c r="D211" s="20">
        <f>[1]!alfamlog($A211,D$50,$C$4:$C$9,COUNT($D$4:$D$9))*J$10</f>
        <v>0.18638725933543873</v>
      </c>
      <c r="E211" s="20">
        <f>[1]!alfamlog($A211,E$50,$C$4:$C$9,COUNT($D$4:$D$9))*K$10</f>
        <v>0.81360989114427396</v>
      </c>
      <c r="F211" s="20">
        <f>[1]!alfamlog($A211,F$50,$C$4:$C$9,COUNT($D$4:$D$9))*L$10</f>
        <v>0</v>
      </c>
      <c r="G211" s="20">
        <f>[1]!alfamlog($A211,G$50,$C$4:$C$9,COUNT($D$4:$D$9))*M$10</f>
        <v>0</v>
      </c>
      <c r="H211" s="20">
        <f>[1]!alfamlog($A211,H$50,$C$4:$C$9,COUNT($D$4:$D$9))*N$10</f>
        <v>0</v>
      </c>
      <c r="I211" s="20">
        <f>[1]!alfamlog($A211,I$50,$C$4:$C$9,COUNT($D$4:$D$9))*O$10</f>
        <v>0</v>
      </c>
      <c r="K211" s="37">
        <f>(10^L211-B211)/L$48</f>
        <v>1.8136070416239858</v>
      </c>
      <c r="L211" s="22">
        <f t="shared" si="21"/>
        <v>-1.739068739494567</v>
      </c>
      <c r="M211" s="22">
        <f t="shared" si="22"/>
        <v>-1.4392311359986314</v>
      </c>
      <c r="N211" s="22">
        <f t="shared" si="23"/>
        <v>-1.0420081372284908</v>
      </c>
      <c r="O211" s="22">
        <f t="shared" si="24"/>
        <v>-0.74121740816583337</v>
      </c>
      <c r="P211" s="22">
        <f t="shared" si="25"/>
        <v>2.0842799489343267</v>
      </c>
      <c r="Q211" s="22">
        <f t="shared" si="26"/>
        <v>1.5788546137031905</v>
      </c>
      <c r="R211" s="22">
        <f t="shared" si="27"/>
        <v>1.0926942582892192</v>
      </c>
      <c r="S211" s="22">
        <f t="shared" si="28"/>
        <v>0.76583539702584735</v>
      </c>
      <c r="T211" s="22"/>
      <c r="U211" s="22"/>
      <c r="V211" s="22"/>
      <c r="AA211" s="32"/>
      <c r="AB211" s="32"/>
      <c r="AC211" s="32"/>
      <c r="AD211" s="32"/>
      <c r="AE211" s="32"/>
      <c r="AF211" s="32"/>
    </row>
    <row r="212" spans="1:32" x14ac:dyDescent="0.25">
      <c r="A212" s="1">
        <f>IF(A211+E$10&gt;1,0,A211+E$10)</f>
        <v>-3.9499999999999584</v>
      </c>
      <c r="B212" s="20">
        <f t="shared" si="20"/>
        <v>1.1220184543020695E-4</v>
      </c>
      <c r="C212" s="20">
        <f>[1]!alfamlog($A212,C$50,$C$4:$C$9,COUNT($D$4:$D$9))*I$10</f>
        <v>2.3102839343125815E-6</v>
      </c>
      <c r="D212" s="20">
        <f>[1]!alfamlog($A212,D$50,$C$4:$C$9,COUNT($D$4:$D$9))*J$10</f>
        <v>0.16955469781477675</v>
      </c>
      <c r="E212" s="20">
        <f>[1]!alfamlog($A212,E$50,$C$4:$C$9,COUNT($D$4:$D$9))*K$10</f>
        <v>0.8304429919012889</v>
      </c>
      <c r="F212" s="20">
        <f>[1]!alfamlog($A212,F$50,$C$4:$C$9,COUNT($D$4:$D$9))*L$10</f>
        <v>0</v>
      </c>
      <c r="G212" s="20">
        <f>[1]!alfamlog($A212,G$50,$C$4:$C$9,COUNT($D$4:$D$9))*M$10</f>
        <v>0</v>
      </c>
      <c r="H212" s="20">
        <f>[1]!alfamlog($A212,H$50,$C$4:$C$9,COUNT($D$4:$D$9))*N$10</f>
        <v>0</v>
      </c>
      <c r="I212" s="20">
        <f>[1]!alfamlog($A212,I$50,$C$4:$C$9,COUNT($D$4:$D$9))*O$10</f>
        <v>0</v>
      </c>
      <c r="K212" s="37">
        <f>(10^L212-B212)/L$48</f>
        <v>1.830440681617354</v>
      </c>
      <c r="L212" s="22">
        <f t="shared" si="21"/>
        <v>-1.7347903402169078</v>
      </c>
      <c r="M212" s="22">
        <f t="shared" si="22"/>
        <v>-1.4350853173864482</v>
      </c>
      <c r="N212" s="22">
        <f t="shared" si="23"/>
        <v>-1.0379422370746656</v>
      </c>
      <c r="O212" s="22">
        <f t="shared" si="24"/>
        <v>-0.73717820949791224</v>
      </c>
      <c r="P212" s="22">
        <f t="shared" si="25"/>
        <v>2.0748628652985133</v>
      </c>
      <c r="Q212" s="22">
        <f t="shared" si="26"/>
        <v>1.5731470414055075</v>
      </c>
      <c r="R212" s="22">
        <f t="shared" si="27"/>
        <v>1.0881276677699967</v>
      </c>
      <c r="S212" s="22">
        <f t="shared" si="28"/>
        <v>0.76156177797988378</v>
      </c>
      <c r="T212" s="22"/>
      <c r="U212" s="22"/>
      <c r="V212" s="22"/>
      <c r="AA212" s="32"/>
      <c r="AB212" s="32"/>
      <c r="AC212" s="32"/>
      <c r="AD212" s="32"/>
      <c r="AE212" s="32"/>
      <c r="AF212" s="32"/>
    </row>
    <row r="213" spans="1:32" x14ac:dyDescent="0.25">
      <c r="A213" s="1">
        <f>IF(A212+E$10&gt;1,0,A212+E$10)</f>
        <v>-3.8999999999999586</v>
      </c>
      <c r="B213" s="20">
        <f t="shared" si="20"/>
        <v>1.2589254117942856E-4</v>
      </c>
      <c r="C213" s="20">
        <f>[1]!alfamlog($A213,C$50,$C$4:$C$9,COUNT($D$4:$D$9))*I$10</f>
        <v>1.8695980050452065E-6</v>
      </c>
      <c r="D213" s="20">
        <f>[1]!alfamlog($A213,D$50,$C$4:$C$9,COUNT($D$4:$D$9))*J$10</f>
        <v>0.15395461255595769</v>
      </c>
      <c r="E213" s="20">
        <f>[1]!alfamlog($A213,E$50,$C$4:$C$9,COUNT($D$4:$D$9))*K$10</f>
        <v>0.84604351784603726</v>
      </c>
      <c r="F213" s="20">
        <f>[1]!alfamlog($A213,F$50,$C$4:$C$9,COUNT($D$4:$D$9))*L$10</f>
        <v>0</v>
      </c>
      <c r="G213" s="20">
        <f>[1]!alfamlog($A213,G$50,$C$4:$C$9,COUNT($D$4:$D$9))*M$10</f>
        <v>0</v>
      </c>
      <c r="H213" s="20">
        <f>[1]!alfamlog($A213,H$50,$C$4:$C$9,COUNT($D$4:$D$9))*N$10</f>
        <v>0</v>
      </c>
      <c r="I213" s="20">
        <f>[1]!alfamlog($A213,I$50,$C$4:$C$9,COUNT($D$4:$D$9))*O$10</f>
        <v>0</v>
      </c>
      <c r="K213" s="37">
        <f>(10^L213-B213)/L$48</f>
        <v>1.8460416482480315</v>
      </c>
      <c r="L213" s="22">
        <f t="shared" si="21"/>
        <v>-1.7308068463663717</v>
      </c>
      <c r="M213" s="22">
        <f t="shared" si="22"/>
        <v>-1.4312501725014071</v>
      </c>
      <c r="N213" s="22">
        <f t="shared" si="23"/>
        <v>-1.0341965620139173</v>
      </c>
      <c r="O213" s="22">
        <f t="shared" si="24"/>
        <v>-0.73346243490007423</v>
      </c>
      <c r="P213" s="22">
        <f t="shared" si="25"/>
        <v>2.0661934851956087</v>
      </c>
      <c r="Q213" s="22">
        <f t="shared" si="26"/>
        <v>1.5678853065535678</v>
      </c>
      <c r="R213" s="22">
        <f t="shared" si="27"/>
        <v>1.0839253695398761</v>
      </c>
      <c r="S213" s="22">
        <f t="shared" si="28"/>
        <v>0.75763238050442872</v>
      </c>
      <c r="T213" s="22"/>
      <c r="U213" s="22"/>
      <c r="V213" s="22"/>
      <c r="AA213" s="32"/>
      <c r="AB213" s="32"/>
      <c r="AC213" s="32"/>
      <c r="AD213" s="32"/>
      <c r="AE213" s="32"/>
      <c r="AF213" s="32"/>
    </row>
    <row r="214" spans="1:32" x14ac:dyDescent="0.25">
      <c r="A214" s="1">
        <f>IF(A213+E$10&gt;1,0,A213+E$10)</f>
        <v>-3.8499999999999588</v>
      </c>
      <c r="B214" s="20">
        <f t="shared" si="20"/>
        <v>1.4125375446228866E-4</v>
      </c>
      <c r="C214" s="20">
        <f>[1]!alfamlog($A214,C$50,$C$4:$C$9,COUNT($D$4:$D$9))*I$10</f>
        <v>1.5103621812773507E-6</v>
      </c>
      <c r="D214" s="20">
        <f>[1]!alfamlog($A214,D$50,$C$4:$C$9,COUNT($D$4:$D$9))*J$10</f>
        <v>0.13954862823060943</v>
      </c>
      <c r="E214" s="20">
        <f>[1]!alfamlog($A214,E$50,$C$4:$C$9,COUNT($D$4:$D$9))*K$10</f>
        <v>0.86044986140720936</v>
      </c>
      <c r="F214" s="20">
        <f>[1]!alfamlog($A214,F$50,$C$4:$C$9,COUNT($D$4:$D$9))*L$10</f>
        <v>0</v>
      </c>
      <c r="G214" s="20">
        <f>[1]!alfamlog($A214,G$50,$C$4:$C$9,COUNT($D$4:$D$9))*M$10</f>
        <v>0</v>
      </c>
      <c r="H214" s="20">
        <f>[1]!alfamlog($A214,H$50,$C$4:$C$9,COUNT($D$4:$D$9))*N$10</f>
        <v>0</v>
      </c>
      <c r="I214" s="20">
        <f>[1]!alfamlog($A214,I$50,$C$4:$C$9,COUNT($D$4:$D$9))*O$10</f>
        <v>0</v>
      </c>
      <c r="K214" s="37">
        <f>(10^L214-B214)/L$48</f>
        <v>1.8604483510450274</v>
      </c>
      <c r="L214" s="22">
        <f t="shared" si="21"/>
        <v>-1.7270974742188694</v>
      </c>
      <c r="M214" s="22">
        <f t="shared" si="22"/>
        <v>-1.4277068267471513</v>
      </c>
      <c r="N214" s="22">
        <f t="shared" si="23"/>
        <v>-1.0307534055298981</v>
      </c>
      <c r="O214" s="22">
        <f t="shared" si="24"/>
        <v>-0.73005277103181554</v>
      </c>
      <c r="P214" s="22">
        <f t="shared" si="25"/>
        <v>2.0582035736539326</v>
      </c>
      <c r="Q214" s="22">
        <f t="shared" si="26"/>
        <v>1.5630391636217813</v>
      </c>
      <c r="R214" s="22">
        <f t="shared" si="27"/>
        <v>1.0800663467449316</v>
      </c>
      <c r="S214" s="22">
        <f t="shared" si="28"/>
        <v>0.75402838519918691</v>
      </c>
      <c r="T214" s="22"/>
      <c r="U214" s="22"/>
      <c r="V214" s="22"/>
      <c r="AA214" s="32"/>
      <c r="AB214" s="32"/>
      <c r="AC214" s="32"/>
      <c r="AD214" s="32"/>
      <c r="AE214" s="32"/>
      <c r="AF214" s="32"/>
    </row>
    <row r="215" spans="1:32" x14ac:dyDescent="0.25">
      <c r="A215" s="1">
        <f>IF(A214+E$10&gt;1,0,A214+E$10)</f>
        <v>-3.799999999999959</v>
      </c>
      <c r="B215" s="20">
        <f t="shared" si="20"/>
        <v>1.5848931924612611E-4</v>
      </c>
      <c r="C215" s="20">
        <f>[1]!alfamlog($A215,C$50,$C$4:$C$9,COUNT($D$4:$D$9))*I$10</f>
        <v>1.2182110088657079E-6</v>
      </c>
      <c r="D215" s="20">
        <f>[1]!alfamlog($A215,D$50,$C$4:$C$9,COUNT($D$4:$D$9))*J$10</f>
        <v>0.12628942590375342</v>
      </c>
      <c r="E215" s="20">
        <f>[1]!alfamlog($A215,E$50,$C$4:$C$9,COUNT($D$4:$D$9))*K$10</f>
        <v>0.87370935588523779</v>
      </c>
      <c r="F215" s="20">
        <f>[1]!alfamlog($A215,F$50,$C$4:$C$9,COUNT($D$4:$D$9))*L$10</f>
        <v>0</v>
      </c>
      <c r="G215" s="20">
        <f>[1]!alfamlog($A215,G$50,$C$4:$C$9,COUNT($D$4:$D$9))*M$10</f>
        <v>0</v>
      </c>
      <c r="H215" s="20">
        <f>[1]!alfamlog($A215,H$50,$C$4:$C$9,COUNT($D$4:$D$9))*N$10</f>
        <v>0</v>
      </c>
      <c r="I215" s="20">
        <f>[1]!alfamlog($A215,I$50,$C$4:$C$9,COUNT($D$4:$D$9))*O$10</f>
        <v>0</v>
      </c>
      <c r="K215" s="37">
        <f>(10^L215-B215)/L$48</f>
        <v>1.8737081376742282</v>
      </c>
      <c r="L215" s="22">
        <f t="shared" si="21"/>
        <v>-1.7236399867119991</v>
      </c>
      <c r="M215" s="22">
        <f t="shared" si="22"/>
        <v>-1.4244351747184805</v>
      </c>
      <c r="N215" s="22">
        <f t="shared" si="23"/>
        <v>-1.0275939695165879</v>
      </c>
      <c r="O215" s="22">
        <f t="shared" si="24"/>
        <v>-0.72693086033890797</v>
      </c>
      <c r="P215" s="22">
        <f t="shared" si="25"/>
        <v>2.0508261844920268</v>
      </c>
      <c r="Q215" s="22">
        <f t="shared" si="26"/>
        <v>1.5585774312152618</v>
      </c>
      <c r="R215" s="22">
        <f t="shared" si="27"/>
        <v>1.0765285483454567</v>
      </c>
      <c r="S215" s="22">
        <f t="shared" si="28"/>
        <v>0.75072995180048718</v>
      </c>
      <c r="T215" s="22"/>
      <c r="U215" s="22"/>
      <c r="V215" s="22"/>
      <c r="AA215" s="32"/>
      <c r="AB215" s="32"/>
      <c r="AC215" s="32"/>
      <c r="AD215" s="32"/>
      <c r="AE215" s="32"/>
      <c r="AF215" s="32"/>
    </row>
    <row r="216" spans="1:32" x14ac:dyDescent="0.25">
      <c r="A216" s="1">
        <f>IF(A215+E$10&gt;1,0,A215+E$10)</f>
        <v>-3.7499999999999591</v>
      </c>
      <c r="B216" s="20">
        <f t="shared" si="20"/>
        <v>1.7782794100390875E-4</v>
      </c>
      <c r="C216" s="20">
        <f>[1]!alfamlog($A216,C$50,$C$4:$C$9,COUNT($D$4:$D$9))*I$10</f>
        <v>9.8113440523646914E-7</v>
      </c>
      <c r="D216" s="20">
        <f>[1]!alfamlog($A216,D$50,$C$4:$C$9,COUNT($D$4:$D$9))*J$10</f>
        <v>0.11412294608197372</v>
      </c>
      <c r="E216" s="20">
        <f>[1]!alfamlog($A216,E$50,$C$4:$C$9,COUNT($D$4:$D$9))*K$10</f>
        <v>0.88587607278362102</v>
      </c>
      <c r="F216" s="20">
        <f>[1]!alfamlog($A216,F$50,$C$4:$C$9,COUNT($D$4:$D$9))*L$10</f>
        <v>0</v>
      </c>
      <c r="G216" s="20">
        <f>[1]!alfamlog($A216,G$50,$C$4:$C$9,COUNT($D$4:$D$9))*M$10</f>
        <v>0</v>
      </c>
      <c r="H216" s="20">
        <f>[1]!alfamlog($A216,H$50,$C$4:$C$9,COUNT($D$4:$D$9))*N$10</f>
        <v>0</v>
      </c>
      <c r="I216" s="20">
        <f>[1]!alfamlog($A216,I$50,$C$4:$C$9,COUNT($D$4:$D$9))*O$10</f>
        <v>0</v>
      </c>
      <c r="K216" s="37">
        <f>(10^L216-B216)/L$48</f>
        <v>1.8858750916492146</v>
      </c>
      <c r="L216" s="22">
        <f t="shared" si="21"/>
        <v>-1.7204110978008831</v>
      </c>
      <c r="M216" s="22">
        <f t="shared" si="22"/>
        <v>-1.4214143092499261</v>
      </c>
      <c r="N216" s="22">
        <f t="shared" si="23"/>
        <v>-1.024698809578146</v>
      </c>
      <c r="O216" s="22">
        <f t="shared" si="24"/>
        <v>-0.72407775201734359</v>
      </c>
      <c r="P216" s="22">
        <f t="shared" si="25"/>
        <v>2.043995957193423</v>
      </c>
      <c r="Q216" s="22">
        <f t="shared" si="26"/>
        <v>1.5544685000655212</v>
      </c>
      <c r="R216" s="22">
        <f t="shared" si="27"/>
        <v>1.0732893694994876</v>
      </c>
      <c r="S216" s="22">
        <f t="shared" si="28"/>
        <v>0.74771668779411371</v>
      </c>
      <c r="T216" s="22"/>
      <c r="U216" s="22"/>
      <c r="V216" s="22"/>
      <c r="AA216" s="32"/>
      <c r="AB216" s="32"/>
      <c r="AC216" s="32"/>
      <c r="AD216" s="32"/>
      <c r="AE216" s="32"/>
      <c r="AF216" s="32"/>
    </row>
    <row r="217" spans="1:32" x14ac:dyDescent="0.25">
      <c r="A217" s="1">
        <f>IF(A216+E$10&gt;1,0,A216+E$10)</f>
        <v>-3.6999999999999593</v>
      </c>
      <c r="B217" s="20">
        <f t="shared" si="20"/>
        <v>1.9952623149690633E-4</v>
      </c>
      <c r="C217" s="20">
        <f>[1]!alfamlog($A217,C$50,$C$4:$C$9,COUNT($D$4:$D$9))*I$10</f>
        <v>7.8913670829675308E-7</v>
      </c>
      <c r="D217" s="20">
        <f>[1]!alfamlog($A217,D$50,$C$4:$C$9,COUNT($D$4:$D$9))*J$10</f>
        <v>0.10299039293205454</v>
      </c>
      <c r="E217" s="20">
        <f>[1]!alfamlog($A217,E$50,$C$4:$C$9,COUNT($D$4:$D$9))*K$10</f>
        <v>0.89700881793123721</v>
      </c>
      <c r="F217" s="20">
        <f>[1]!alfamlog($A217,F$50,$C$4:$C$9,COUNT($D$4:$D$9))*L$10</f>
        <v>0</v>
      </c>
      <c r="G217" s="20">
        <f>[1]!alfamlog($A217,G$50,$C$4:$C$9,COUNT($D$4:$D$9))*M$10</f>
        <v>0</v>
      </c>
      <c r="H217" s="20">
        <f>[1]!alfamlog($A217,H$50,$C$4:$C$9,COUNT($D$4:$D$9))*N$10</f>
        <v>0</v>
      </c>
      <c r="I217" s="20">
        <f>[1]!alfamlog($A217,I$50,$C$4:$C$9,COUNT($D$4:$D$9))*O$10</f>
        <v>0</v>
      </c>
      <c r="K217" s="37">
        <f>(10^L217-B217)/L$48</f>
        <v>1.8970080287945281</v>
      </c>
      <c r="L217" s="22">
        <f t="shared" si="21"/>
        <v>-1.7173868014771179</v>
      </c>
      <c r="M217" s="22">
        <f t="shared" si="22"/>
        <v>-1.4186228775821437</v>
      </c>
      <c r="N217" s="22">
        <f t="shared" si="23"/>
        <v>-1.0220482092772389</v>
      </c>
      <c r="O217" s="22">
        <f t="shared" si="24"/>
        <v>-0.72147428259870872</v>
      </c>
      <c r="P217" s="22">
        <f t="shared" si="25"/>
        <v>2.0376493001098512</v>
      </c>
      <c r="Q217" s="22">
        <f t="shared" si="26"/>
        <v>1.5506807405395222</v>
      </c>
      <c r="R217" s="22">
        <f t="shared" si="27"/>
        <v>1.0703260513871198</v>
      </c>
      <c r="S217" s="22">
        <f t="shared" si="28"/>
        <v>0.74496804215228807</v>
      </c>
      <c r="T217" s="22"/>
      <c r="U217" s="22"/>
      <c r="V217" s="22"/>
      <c r="AA217" s="32"/>
      <c r="AB217" s="32"/>
      <c r="AC217" s="32"/>
      <c r="AD217" s="32"/>
      <c r="AE217" s="32"/>
      <c r="AF217" s="32"/>
    </row>
    <row r="218" spans="1:32" x14ac:dyDescent="0.25">
      <c r="A218" s="1">
        <f>IF(A217+E$10&gt;1,0,A217+E$10)</f>
        <v>-3.6499999999999595</v>
      </c>
      <c r="B218" s="20">
        <f t="shared" si="20"/>
        <v>2.2387211385685449E-4</v>
      </c>
      <c r="C218" s="20">
        <f>[1]!alfamlog($A218,C$50,$C$4:$C$9,COUNT($D$4:$D$9))*I$10</f>
        <v>6.3393379874608978E-7</v>
      </c>
      <c r="D218" s="20">
        <f>[1]!alfamlog($A218,D$50,$C$4:$C$9,COUNT($D$4:$D$9))*J$10</f>
        <v>9.2830005530507853E-2</v>
      </c>
      <c r="E218" s="20">
        <f>[1]!alfamlog($A218,E$50,$C$4:$C$9,COUNT($D$4:$D$9))*K$10</f>
        <v>0.90716936053569353</v>
      </c>
      <c r="F218" s="20">
        <f>[1]!alfamlog($A218,F$50,$C$4:$C$9,COUNT($D$4:$D$9))*L$10</f>
        <v>0</v>
      </c>
      <c r="G218" s="20">
        <f>[1]!alfamlog($A218,G$50,$C$4:$C$9,COUNT($D$4:$D$9))*M$10</f>
        <v>0</v>
      </c>
      <c r="H218" s="20">
        <f>[1]!alfamlog($A218,H$50,$C$4:$C$9,COUNT($D$4:$D$9))*N$10</f>
        <v>0</v>
      </c>
      <c r="I218" s="20">
        <f>[1]!alfamlog($A218,I$50,$C$4:$C$9,COUNT($D$4:$D$9))*O$10</f>
        <v>0</v>
      </c>
      <c r="K218" s="37">
        <f>(10^L218-B218)/L$48</f>
        <v>1.9071687266018944</v>
      </c>
      <c r="L218" s="22">
        <f t="shared" si="21"/>
        <v>-1.7145426266768315</v>
      </c>
      <c r="M218" s="22">
        <f t="shared" si="22"/>
        <v>-1.4160393660192907</v>
      </c>
      <c r="N218" s="22">
        <f t="shared" si="23"/>
        <v>-1.0196224848806836</v>
      </c>
      <c r="O218" s="22">
        <f t="shared" si="24"/>
        <v>-0.71910138778018806</v>
      </c>
      <c r="P218" s="22">
        <f t="shared" si="25"/>
        <v>2.0317244705199879</v>
      </c>
      <c r="Q218" s="22">
        <f t="shared" si="26"/>
        <v>1.5471828152271976</v>
      </c>
      <c r="R218" s="22">
        <f t="shared" si="27"/>
        <v>1.0676160033048925</v>
      </c>
      <c r="S218" s="22">
        <f t="shared" si="28"/>
        <v>0.74246362640689234</v>
      </c>
      <c r="T218" s="22"/>
      <c r="U218" s="22"/>
      <c r="V218" s="22"/>
      <c r="AA218" s="32"/>
      <c r="AB218" s="32"/>
      <c r="AC218" s="32"/>
      <c r="AD218" s="32"/>
      <c r="AE218" s="32"/>
      <c r="AF218" s="32"/>
    </row>
    <row r="219" spans="1:32" x14ac:dyDescent="0.25">
      <c r="A219" s="1">
        <f>IF(A218+E$10&gt;1,0,A218+E$10)</f>
        <v>-3.5999999999999597</v>
      </c>
      <c r="B219" s="20">
        <f t="shared" si="20"/>
        <v>2.5118864315098094E-4</v>
      </c>
      <c r="C219" s="20">
        <f>[1]!alfamlog($A219,C$50,$C$4:$C$9,COUNT($D$4:$D$9))*I$10</f>
        <v>5.0868686505275744E-7</v>
      </c>
      <c r="D219" s="20">
        <f>[1]!alfamlog($A219,D$50,$C$4:$C$9,COUNT($D$4:$D$9))*J$10</f>
        <v>8.3578580898402144E-2</v>
      </c>
      <c r="E219" s="20">
        <f>[1]!alfamlog($A219,E$50,$C$4:$C$9,COUNT($D$4:$D$9))*K$10</f>
        <v>0.91642091041473284</v>
      </c>
      <c r="F219" s="20">
        <f>[1]!alfamlog($A219,F$50,$C$4:$C$9,COUNT($D$4:$D$9))*L$10</f>
        <v>0</v>
      </c>
      <c r="G219" s="20">
        <f>[1]!alfamlog($A219,G$50,$C$4:$C$9,COUNT($D$4:$D$9))*M$10</f>
        <v>0</v>
      </c>
      <c r="H219" s="20">
        <f>[1]!alfamlog($A219,H$50,$C$4:$C$9,COUNT($D$4:$D$9))*N$10</f>
        <v>0</v>
      </c>
      <c r="I219" s="20">
        <f>[1]!alfamlog($A219,I$50,$C$4:$C$9,COUNT($D$4:$D$9))*O$10</f>
        <v>0</v>
      </c>
      <c r="K219" s="37">
        <f>(10^L219-B219)/L$48</f>
        <v>1.9164204017278679</v>
      </c>
      <c r="L219" s="22">
        <f t="shared" si="21"/>
        <v>-1.7118538217785859</v>
      </c>
      <c r="M219" s="22">
        <f t="shared" si="22"/>
        <v>-1.4136423169088601</v>
      </c>
      <c r="N219" s="22">
        <f t="shared" si="23"/>
        <v>-1.017402224620223</v>
      </c>
      <c r="O219" s="22">
        <f t="shared" si="24"/>
        <v>-0.71694034959885056</v>
      </c>
      <c r="P219" s="22">
        <f t="shared" si="25"/>
        <v>2.0261615634113199</v>
      </c>
      <c r="Q219" s="22">
        <f t="shared" si="26"/>
        <v>1.5439439043722583</v>
      </c>
      <c r="R219" s="22">
        <f t="shared" si="27"/>
        <v>1.0651370523062649</v>
      </c>
      <c r="S219" s="22">
        <f t="shared" si="28"/>
        <v>0.74018346774580035</v>
      </c>
      <c r="T219" s="22"/>
      <c r="U219" s="22"/>
      <c r="V219" s="22"/>
      <c r="AA219" s="32"/>
      <c r="AB219" s="32"/>
      <c r="AC219" s="32"/>
      <c r="AD219" s="32"/>
      <c r="AE219" s="32"/>
      <c r="AF219" s="32"/>
    </row>
    <row r="220" spans="1:32" x14ac:dyDescent="0.25">
      <c r="A220" s="1">
        <f>IF(A219+E$10&gt;1,0,A219+E$10)</f>
        <v>-3.5499999999999599</v>
      </c>
      <c r="B220" s="20">
        <f t="shared" si="20"/>
        <v>2.8183829312647147E-4</v>
      </c>
      <c r="C220" s="20">
        <f>[1]!alfamlog($A220,C$50,$C$4:$C$9,COUNT($D$4:$D$9))*I$10</f>
        <v>4.0777064724245055E-7</v>
      </c>
      <c r="D220" s="20">
        <f>[1]!alfamlog($A220,D$50,$C$4:$C$9,COUNT($D$4:$D$9))*J$10</f>
        <v>7.5172748545682289E-2</v>
      </c>
      <c r="E220" s="20">
        <f>[1]!alfamlog($A220,E$50,$C$4:$C$9,COUNT($D$4:$D$9))*K$10</f>
        <v>0.92482684368367052</v>
      </c>
      <c r="F220" s="20">
        <f>[1]!alfamlog($A220,F$50,$C$4:$C$9,COUNT($D$4:$D$9))*L$10</f>
        <v>0</v>
      </c>
      <c r="G220" s="20">
        <f>[1]!alfamlog($A220,G$50,$C$4:$C$9,COUNT($D$4:$D$9))*M$10</f>
        <v>0</v>
      </c>
      <c r="H220" s="20">
        <f>[1]!alfamlog($A220,H$50,$C$4:$C$9,COUNT($D$4:$D$9))*N$10</f>
        <v>0</v>
      </c>
      <c r="I220" s="20">
        <f>[1]!alfamlog($A220,I$50,$C$4:$C$9,COUNT($D$4:$D$9))*O$10</f>
        <v>0</v>
      </c>
      <c r="K220" s="37">
        <f>(10^L220-B220)/L$48</f>
        <v>1.9248264359130223</v>
      </c>
      <c r="L220" s="22">
        <f t="shared" si="21"/>
        <v>-1.7092954740090489</v>
      </c>
      <c r="M220" s="22">
        <f t="shared" si="22"/>
        <v>-1.4114104833665426</v>
      </c>
      <c r="N220" s="22">
        <f t="shared" si="23"/>
        <v>-1.0153684680867865</v>
      </c>
      <c r="O220" s="22">
        <f t="shared" si="24"/>
        <v>-0.71497298465840098</v>
      </c>
      <c r="P220" s="22">
        <f t="shared" si="25"/>
        <v>2.0209024213901587</v>
      </c>
      <c r="Q220" s="22">
        <f t="shared" si="26"/>
        <v>1.5409338531396679</v>
      </c>
      <c r="R220" s="22">
        <f t="shared" si="27"/>
        <v>1.0628676271888422</v>
      </c>
      <c r="S220" s="22">
        <f t="shared" si="28"/>
        <v>0.73810820039850855</v>
      </c>
      <c r="T220" s="22"/>
      <c r="U220" s="22"/>
      <c r="V220" s="22"/>
      <c r="AA220" s="32"/>
      <c r="AB220" s="32"/>
      <c r="AC220" s="32"/>
      <c r="AD220" s="32"/>
      <c r="AE220" s="32"/>
      <c r="AF220" s="32"/>
    </row>
    <row r="221" spans="1:32" x14ac:dyDescent="0.25">
      <c r="A221" s="1">
        <f>IF(A220+E$10&gt;1,0,A220+E$10)</f>
        <v>-3.49999999999996</v>
      </c>
      <c r="B221" s="20">
        <f t="shared" si="20"/>
        <v>3.1622776601686705E-4</v>
      </c>
      <c r="C221" s="20">
        <f>[1]!alfamlog($A221,C$50,$C$4:$C$9,COUNT($D$4:$D$9))*I$10</f>
        <v>3.2657349294808091E-7</v>
      </c>
      <c r="D221" s="20">
        <f>[1]!alfamlog($A221,D$50,$C$4:$C$9,COUNT($D$4:$D$9))*J$10</f>
        <v>6.7550007333942563E-2</v>
      </c>
      <c r="E221" s="20">
        <f>[1]!alfamlog($A221,E$50,$C$4:$C$9,COUNT($D$4:$D$9))*K$10</f>
        <v>0.93244966609256441</v>
      </c>
      <c r="F221" s="20">
        <f>[1]!alfamlog($A221,F$50,$C$4:$C$9,COUNT($D$4:$D$9))*L$10</f>
        <v>0</v>
      </c>
      <c r="G221" s="20">
        <f>[1]!alfamlog($A221,G$50,$C$4:$C$9,COUNT($D$4:$D$9))*M$10</f>
        <v>0</v>
      </c>
      <c r="H221" s="20">
        <f>[1]!alfamlog($A221,H$50,$C$4:$C$9,COUNT($D$4:$D$9))*N$10</f>
        <v>0</v>
      </c>
      <c r="I221" s="20">
        <f>[1]!alfamlog($A221,I$50,$C$4:$C$9,COUNT($D$4:$D$9))*O$10</f>
        <v>0</v>
      </c>
      <c r="K221" s="37">
        <f>(10^L221-B221)/L$48</f>
        <v>1.9324493395190707</v>
      </c>
      <c r="L221" s="22">
        <f t="shared" si="21"/>
        <v>-1.7068425699817051</v>
      </c>
      <c r="M221" s="22">
        <f t="shared" si="22"/>
        <v>-1.4093229280375716</v>
      </c>
      <c r="N221" s="22">
        <f t="shared" si="23"/>
        <v>-1.0135028322527897</v>
      </c>
      <c r="O221" s="22">
        <f t="shared" si="24"/>
        <v>-0.71318178000126298</v>
      </c>
      <c r="P221" s="22">
        <f t="shared" si="25"/>
        <v>2.0158904780661935</v>
      </c>
      <c r="Q221" s="22">
        <f t="shared" si="26"/>
        <v>1.5381232501680411</v>
      </c>
      <c r="R221" s="22">
        <f t="shared" si="27"/>
        <v>1.0607868843961024</v>
      </c>
      <c r="S221" s="22">
        <f t="shared" si="28"/>
        <v>0.73621920241512406</v>
      </c>
      <c r="T221" s="22"/>
      <c r="U221" s="22"/>
      <c r="V221" s="22"/>
      <c r="AA221" s="32"/>
      <c r="AB221" s="32"/>
      <c r="AC221" s="32"/>
      <c r="AD221" s="32"/>
      <c r="AE221" s="32"/>
      <c r="AF221" s="32"/>
    </row>
    <row r="222" spans="1:32" x14ac:dyDescent="0.25">
      <c r="A222" s="1">
        <f>IF(A221+E$10&gt;1,0,A221+E$10)</f>
        <v>-3.4499999999999602</v>
      </c>
      <c r="B222" s="20">
        <f t="shared" si="20"/>
        <v>3.5481338923360763E-4</v>
      </c>
      <c r="C222" s="20">
        <f>[1]!alfamlog($A222,C$50,$C$4:$C$9,COUNT($D$4:$D$9))*I$10</f>
        <v>2.6132626644783037E-7</v>
      </c>
      <c r="D222" s="20">
        <f>[1]!alfamlog($A222,D$50,$C$4:$C$9,COUNT($D$4:$D$9))*J$10</f>
        <v>6.0649543019533701E-2</v>
      </c>
      <c r="E222" s="20">
        <f>[1]!alfamlog($A222,E$50,$C$4:$C$9,COUNT($D$4:$D$9))*K$10</f>
        <v>0.93935019565419986</v>
      </c>
      <c r="F222" s="20">
        <f>[1]!alfamlog($A222,F$50,$C$4:$C$9,COUNT($D$4:$D$9))*L$10</f>
        <v>0</v>
      </c>
      <c r="G222" s="20">
        <f>[1]!alfamlog($A222,G$50,$C$4:$C$9,COUNT($D$4:$D$9))*M$10</f>
        <v>0</v>
      </c>
      <c r="H222" s="20">
        <f>[1]!alfamlog($A222,H$50,$C$4:$C$9,COUNT($D$4:$D$9))*N$10</f>
        <v>0</v>
      </c>
      <c r="I222" s="20">
        <f>[1]!alfamlog($A222,I$50,$C$4:$C$9,COUNT($D$4:$D$9))*O$10</f>
        <v>0</v>
      </c>
      <c r="K222" s="37">
        <f>(10^L222-B222)/L$48</f>
        <v>1.9393499343279326</v>
      </c>
      <c r="L222" s="22">
        <f t="shared" si="21"/>
        <v>-1.7044700039495049</v>
      </c>
      <c r="M222" s="22">
        <f t="shared" si="22"/>
        <v>-1.4073590724874059</v>
      </c>
      <c r="N222" s="22">
        <f t="shared" si="23"/>
        <v>-1.0117875909226755</v>
      </c>
      <c r="O222" s="22">
        <f t="shared" si="24"/>
        <v>-0.71154998353335763</v>
      </c>
      <c r="P222" s="22">
        <f t="shared" si="25"/>
        <v>2.0110705468010095</v>
      </c>
      <c r="Q222" s="22">
        <f t="shared" si="26"/>
        <v>1.535483446730431</v>
      </c>
      <c r="R222" s="22">
        <f t="shared" si="27"/>
        <v>1.05887478358066</v>
      </c>
      <c r="S222" s="22">
        <f t="shared" si="28"/>
        <v>0.73449868520073147</v>
      </c>
      <c r="T222" s="22"/>
      <c r="U222" s="22"/>
      <c r="V222" s="22"/>
      <c r="AA222" s="32"/>
      <c r="AB222" s="32"/>
      <c r="AC222" s="32"/>
      <c r="AD222" s="32"/>
      <c r="AE222" s="32"/>
      <c r="AF222" s="32"/>
    </row>
    <row r="223" spans="1:32" x14ac:dyDescent="0.25">
      <c r="A223" s="1">
        <f>IF(A222+E$10&gt;1,0,A222+E$10)</f>
        <v>-3.3999999999999604</v>
      </c>
      <c r="B223" s="20">
        <f t="shared" si="20"/>
        <v>3.9810717055353319E-4</v>
      </c>
      <c r="C223" s="20">
        <f>[1]!alfamlog($A223,C$50,$C$4:$C$9,COUNT($D$4:$D$9))*I$10</f>
        <v>2.0895703618352169E-7</v>
      </c>
      <c r="D223" s="20">
        <f>[1]!alfamlog($A223,D$50,$C$4:$C$9,COUNT($D$4:$D$9))*J$10</f>
        <v>5.4412849388561224E-2</v>
      </c>
      <c r="E223" s="20">
        <f>[1]!alfamlog($A223,E$50,$C$4:$C$9,COUNT($D$4:$D$9))*K$10</f>
        <v>0.94558694165440271</v>
      </c>
      <c r="F223" s="20">
        <f>[1]!alfamlog($A223,F$50,$C$4:$C$9,COUNT($D$4:$D$9))*L$10</f>
        <v>0</v>
      </c>
      <c r="G223" s="20">
        <f>[1]!alfamlog($A223,G$50,$C$4:$C$9,COUNT($D$4:$D$9))*M$10</f>
        <v>0</v>
      </c>
      <c r="H223" s="20">
        <f>[1]!alfamlog($A223,H$50,$C$4:$C$9,COUNT($D$4:$D$9))*N$10</f>
        <v>0</v>
      </c>
      <c r="I223" s="20">
        <f>[1]!alfamlog($A223,I$50,$C$4:$C$9,COUNT($D$4:$D$9))*O$10</f>
        <v>0</v>
      </c>
      <c r="K223" s="37">
        <f>(10^L223-B223)/L$48</f>
        <v>1.9455867326973662</v>
      </c>
      <c r="L223" s="22">
        <f t="shared" si="21"/>
        <v>-1.702152540308338</v>
      </c>
      <c r="M223" s="22">
        <f t="shared" si="22"/>
        <v>-1.4054987036966917</v>
      </c>
      <c r="N223" s="22">
        <f t="shared" si="23"/>
        <v>-1.010205714293783</v>
      </c>
      <c r="O223" s="22">
        <f t="shared" si="24"/>
        <v>-0.71006165579995018</v>
      </c>
      <c r="P223" s="22">
        <f t="shared" si="25"/>
        <v>2.0063885660308221</v>
      </c>
      <c r="Q223" s="22">
        <f t="shared" si="26"/>
        <v>1.5329865252985764</v>
      </c>
      <c r="R223" s="22">
        <f t="shared" si="27"/>
        <v>1.0571121203262051</v>
      </c>
      <c r="S223" s="22">
        <f t="shared" si="28"/>
        <v>0.73292974299780944</v>
      </c>
      <c r="T223" s="22"/>
      <c r="U223" s="22"/>
      <c r="V223" s="22"/>
      <c r="AA223" s="32"/>
      <c r="AB223" s="32"/>
      <c r="AC223" s="32"/>
      <c r="AD223" s="32"/>
      <c r="AE223" s="32"/>
      <c r="AF223" s="32"/>
    </row>
    <row r="224" spans="1:32" x14ac:dyDescent="0.25">
      <c r="A224" s="1">
        <f>IF(A223+E$10&gt;1,0,A223+E$10)</f>
        <v>-3.3499999999999606</v>
      </c>
      <c r="B224" s="20">
        <f t="shared" si="20"/>
        <v>4.4668359215100316E-4</v>
      </c>
      <c r="C224" s="20">
        <f>[1]!alfamlog($A224,C$50,$C$4:$C$9,COUNT($D$4:$D$9))*I$10</f>
        <v>1.6696849124859972E-7</v>
      </c>
      <c r="D224" s="20">
        <f>[1]!alfamlog($A224,D$50,$C$4:$C$9,COUNT($D$4:$D$9))*J$10</f>
        <v>4.8784178037263065E-2</v>
      </c>
      <c r="E224" s="20">
        <f>[1]!alfamlog($A224,E$50,$C$4:$C$9,COUNT($D$4:$D$9))*K$10</f>
        <v>0.95121565499424565</v>
      </c>
      <c r="F224" s="20">
        <f>[1]!alfamlog($A224,F$50,$C$4:$C$9,COUNT($D$4:$D$9))*L$10</f>
        <v>0</v>
      </c>
      <c r="G224" s="20">
        <f>[1]!alfamlog($A224,G$50,$C$4:$C$9,COUNT($D$4:$D$9))*M$10</f>
        <v>0</v>
      </c>
      <c r="H224" s="20">
        <f>[1]!alfamlog($A224,H$50,$C$4:$C$9,COUNT($D$4:$D$9))*N$10</f>
        <v>0</v>
      </c>
      <c r="I224" s="20">
        <f>[1]!alfamlog($A224,I$50,$C$4:$C$9,COUNT($D$4:$D$9))*O$10</f>
        <v>0</v>
      </c>
      <c r="K224" s="37">
        <f>(10^L224-B224)/L$48</f>
        <v>1.9512154880257533</v>
      </c>
      <c r="L224" s="22">
        <f t="shared" si="21"/>
        <v>-1.6998647365807942</v>
      </c>
      <c r="M224" s="22">
        <f t="shared" si="22"/>
        <v>-1.4037219437298234</v>
      </c>
      <c r="N224" s="22">
        <f t="shared" si="23"/>
        <v>-1.0087408748977404</v>
      </c>
      <c r="O224" s="22">
        <f t="shared" si="24"/>
        <v>-0.70870168950826762</v>
      </c>
      <c r="P224" s="22">
        <f t="shared" si="25"/>
        <v>2.0017913116204613</v>
      </c>
      <c r="Q224" s="22">
        <f t="shared" si="26"/>
        <v>1.5306052255239857</v>
      </c>
      <c r="R224" s="22">
        <f t="shared" si="27"/>
        <v>1.0554805229844537</v>
      </c>
      <c r="S224" s="22">
        <f t="shared" si="28"/>
        <v>0.73149636904670379</v>
      </c>
      <c r="T224" s="22"/>
      <c r="U224" s="22"/>
      <c r="V224" s="22"/>
      <c r="AA224" s="32"/>
      <c r="AB224" s="32"/>
      <c r="AC224" s="32"/>
      <c r="AD224" s="32"/>
      <c r="AE224" s="32"/>
      <c r="AF224" s="32"/>
    </row>
    <row r="225" spans="1:32" x14ac:dyDescent="0.25">
      <c r="A225" s="1">
        <f>IF(A224+E$10&gt;1,0,A224+E$10)</f>
        <v>-3.2999999999999607</v>
      </c>
      <c r="B225" s="20">
        <f t="shared" si="20"/>
        <v>5.0118723362731698E-4</v>
      </c>
      <c r="C225" s="20">
        <f>[1]!alfamlog($A225,C$50,$C$4:$C$9,COUNT($D$4:$D$9))*I$10</f>
        <v>1.3333516568736243E-7</v>
      </c>
      <c r="D225" s="20">
        <f>[1]!alfamlog($A225,D$50,$C$4:$C$9,COUNT($D$4:$D$9))*J$10</f>
        <v>4.3710842171228524E-2</v>
      </c>
      <c r="E225" s="20">
        <f>[1]!alfamlog($A225,E$50,$C$4:$C$9,COUNT($D$4:$D$9))*K$10</f>
        <v>0.95628902449360587</v>
      </c>
      <c r="F225" s="20">
        <f>[1]!alfamlog($A225,F$50,$C$4:$C$9,COUNT($D$4:$D$9))*L$10</f>
        <v>0</v>
      </c>
      <c r="G225" s="20">
        <f>[1]!alfamlog($A225,G$50,$C$4:$C$9,COUNT($D$4:$D$9))*M$10</f>
        <v>0</v>
      </c>
      <c r="H225" s="20">
        <f>[1]!alfamlog($A225,H$50,$C$4:$C$9,COUNT($D$4:$D$9))*N$10</f>
        <v>0</v>
      </c>
      <c r="I225" s="20">
        <f>[1]!alfamlog($A225,I$50,$C$4:$C$9,COUNT($D$4:$D$9))*O$10</f>
        <v>0</v>
      </c>
      <c r="K225" s="37">
        <f>(10^L225-B225)/L$48</f>
        <v>1.9562888911584395</v>
      </c>
      <c r="L225" s="22">
        <f t="shared" si="21"/>
        <v>-1.6975808326544752</v>
      </c>
      <c r="M225" s="22">
        <f t="shared" si="22"/>
        <v>-1.4020091880634558</v>
      </c>
      <c r="N225" s="22">
        <f t="shared" si="23"/>
        <v>-1.0073774255952554</v>
      </c>
      <c r="O225" s="22">
        <f t="shared" si="24"/>
        <v>-0.70745580260433061</v>
      </c>
      <c r="P225" s="22">
        <f t="shared" si="25"/>
        <v>1.997226085996564</v>
      </c>
      <c r="Q225" s="22">
        <f t="shared" si="26"/>
        <v>1.5283128347364208</v>
      </c>
      <c r="R225" s="22">
        <f t="shared" si="27"/>
        <v>1.0539624198655719</v>
      </c>
      <c r="S225" s="22">
        <f t="shared" si="28"/>
        <v>0.73018344450907691</v>
      </c>
      <c r="T225" s="22"/>
      <c r="U225" s="22"/>
      <c r="V225" s="22"/>
      <c r="AA225" s="32"/>
      <c r="AB225" s="32"/>
      <c r="AC225" s="32"/>
      <c r="AD225" s="32"/>
      <c r="AE225" s="32"/>
      <c r="AF225" s="32"/>
    </row>
    <row r="226" spans="1:32" x14ac:dyDescent="0.25">
      <c r="A226" s="1">
        <f>IF(A225+E$10&gt;1,0,A225+E$10)</f>
        <v>-3.2499999999999609</v>
      </c>
      <c r="B226" s="20">
        <f t="shared" si="20"/>
        <v>5.6234132519039951E-4</v>
      </c>
      <c r="C226" s="20">
        <f>[1]!alfamlog($A226,C$50,$C$4:$C$9,COUNT($D$4:$D$9))*I$10</f>
        <v>1.064177478617883E-7</v>
      </c>
      <c r="D226" s="20">
        <f>[1]!alfamlog($A226,D$50,$C$4:$C$9,COUNT($D$4:$D$9))*J$10</f>
        <v>3.9143398823447396E-2</v>
      </c>
      <c r="E226" s="20">
        <f>[1]!alfamlog($A226,E$50,$C$4:$C$9,COUNT($D$4:$D$9))*K$10</f>
        <v>0.96085649475880475</v>
      </c>
      <c r="F226" s="20">
        <f>[1]!alfamlog($A226,F$50,$C$4:$C$9,COUNT($D$4:$D$9))*L$10</f>
        <v>0</v>
      </c>
      <c r="G226" s="20">
        <f>[1]!alfamlog($A226,G$50,$C$4:$C$9,COUNT($D$4:$D$9))*M$10</f>
        <v>0</v>
      </c>
      <c r="H226" s="20">
        <f>[1]!alfamlog($A226,H$50,$C$4:$C$9,COUNT($D$4:$D$9))*N$10</f>
        <v>0</v>
      </c>
      <c r="I226" s="20">
        <f>[1]!alfamlog($A226,I$50,$C$4:$C$9,COUNT($D$4:$D$9))*O$10</f>
        <v>0</v>
      </c>
      <c r="K226" s="37">
        <f>(10^L226-B226)/L$48</f>
        <v>1.9608563883410561</v>
      </c>
      <c r="L226" s="22">
        <f t="shared" si="21"/>
        <v>-1.6952746115403794</v>
      </c>
      <c r="M226" s="22">
        <f t="shared" si="22"/>
        <v>-1.4003410173892707</v>
      </c>
      <c r="N226" s="22">
        <f t="shared" si="23"/>
        <v>-1.0061003546001046</v>
      </c>
      <c r="O226" s="22">
        <f t="shared" si="24"/>
        <v>-0.70631051002299661</v>
      </c>
      <c r="P226" s="22">
        <f t="shared" si="25"/>
        <v>1.9926403932320507</v>
      </c>
      <c r="Q226" s="22">
        <f t="shared" si="26"/>
        <v>1.526083049111213</v>
      </c>
      <c r="R226" s="22">
        <f t="shared" si="27"/>
        <v>1.0525409822144551</v>
      </c>
      <c r="S226" s="22">
        <f t="shared" si="28"/>
        <v>0.72897670549882554</v>
      </c>
      <c r="T226" s="22"/>
      <c r="U226" s="22"/>
      <c r="V226" s="22"/>
      <c r="AA226" s="32"/>
      <c r="AB226" s="32"/>
      <c r="AC226" s="32"/>
      <c r="AD226" s="32"/>
      <c r="AE226" s="32"/>
      <c r="AF226" s="32"/>
    </row>
    <row r="227" spans="1:32" x14ac:dyDescent="0.25">
      <c r="A227" s="1">
        <f>IF(A226+E$10&gt;1,0,A226+E$10)</f>
        <v>-3.1999999999999611</v>
      </c>
      <c r="B227" s="20">
        <f t="shared" si="20"/>
        <v>6.3095734448024947E-4</v>
      </c>
      <c r="C227" s="20">
        <f>[1]!alfamlog($A227,C$50,$C$4:$C$9,COUNT($D$4:$D$9))*I$10</f>
        <v>8.4891992565053496E-8</v>
      </c>
      <c r="D227" s="20">
        <f>[1]!alfamlog($A227,D$50,$C$4:$C$9,COUNT($D$4:$D$9))*J$10</f>
        <v>3.5035732071045392E-2</v>
      </c>
      <c r="E227" s="20">
        <f>[1]!alfamlog($A227,E$50,$C$4:$C$9,COUNT($D$4:$D$9))*K$10</f>
        <v>0.96496418303696208</v>
      </c>
      <c r="F227" s="20">
        <f>[1]!alfamlog($A227,F$50,$C$4:$C$9,COUNT($D$4:$D$9))*L$10</f>
        <v>0</v>
      </c>
      <c r="G227" s="20">
        <f>[1]!alfamlog($A227,G$50,$C$4:$C$9,COUNT($D$4:$D$9))*M$10</f>
        <v>0</v>
      </c>
      <c r="H227" s="20">
        <f>[1]!alfamlog($A227,H$50,$C$4:$C$9,COUNT($D$4:$D$9))*N$10</f>
        <v>0</v>
      </c>
      <c r="I227" s="20">
        <f>[1]!alfamlog($A227,I$50,$C$4:$C$9,COUNT($D$4:$D$9))*O$10</f>
        <v>0</v>
      </c>
      <c r="K227" s="37">
        <f>(10^L227-B227)/L$48</f>
        <v>1.9649640981449688</v>
      </c>
      <c r="L227" s="22">
        <f t="shared" si="21"/>
        <v>-1.6929192364286116</v>
      </c>
      <c r="M227" s="22">
        <f t="shared" si="22"/>
        <v>-1.3986980870116974</v>
      </c>
      <c r="N227" s="22">
        <f t="shared" si="23"/>
        <v>-1.0048952217758165</v>
      </c>
      <c r="O227" s="22">
        <f t="shared" si="24"/>
        <v>-0.70525307850560737</v>
      </c>
      <c r="P227" s="22">
        <f t="shared" si="25"/>
        <v>1.9879816088730349</v>
      </c>
      <c r="Q227" s="22">
        <f t="shared" si="26"/>
        <v>1.5238898107422021</v>
      </c>
      <c r="R227" s="22">
        <f t="shared" si="27"/>
        <v>1.0512000475771583</v>
      </c>
      <c r="S227" s="22">
        <f t="shared" si="28"/>
        <v>0.72786269279409266</v>
      </c>
      <c r="T227" s="22"/>
      <c r="U227" s="22"/>
      <c r="V227" s="22"/>
      <c r="AA227" s="32"/>
      <c r="AB227" s="32"/>
      <c r="AC227" s="32"/>
      <c r="AD227" s="32"/>
      <c r="AE227" s="32"/>
      <c r="AF227" s="32"/>
    </row>
    <row r="228" spans="1:32" x14ac:dyDescent="0.25">
      <c r="A228" s="1">
        <f>IF(A227+E$10&gt;1,0,A227+E$10)</f>
        <v>-3.1499999999999613</v>
      </c>
      <c r="B228" s="20">
        <f t="shared" si="20"/>
        <v>7.0794578438420068E-4</v>
      </c>
      <c r="C228" s="20">
        <f>[1]!alfamlog($A228,C$50,$C$4:$C$9,COUNT($D$4:$D$9))*I$10</f>
        <v>6.7690013702191809E-8</v>
      </c>
      <c r="D228" s="20">
        <f>[1]!alfamlog($A228,D$50,$C$4:$C$9,COUNT($D$4:$D$9))*J$10</f>
        <v>3.1345057521328434E-2</v>
      </c>
      <c r="E228" s="20">
        <f>[1]!alfamlog($A228,E$50,$C$4:$C$9,COUNT($D$4:$D$9))*K$10</f>
        <v>0.96865487478865786</v>
      </c>
      <c r="F228" s="20">
        <f>[1]!alfamlog($A228,F$50,$C$4:$C$9,COUNT($D$4:$D$9))*L$10</f>
        <v>0</v>
      </c>
      <c r="G228" s="20">
        <f>[1]!alfamlog($A228,G$50,$C$4:$C$9,COUNT($D$4:$D$9))*M$10</f>
        <v>0</v>
      </c>
      <c r="H228" s="20">
        <f>[1]!alfamlog($A228,H$50,$C$4:$C$9,COUNT($D$4:$D$9))*N$10</f>
        <v>0</v>
      </c>
      <c r="I228" s="20">
        <f>[1]!alfamlog($A228,I$50,$C$4:$C$9,COUNT($D$4:$D$9))*O$10</f>
        <v>0</v>
      </c>
      <c r="K228" s="37">
        <f>(10^L228-B228)/L$48</f>
        <v>1.9686548070986429</v>
      </c>
      <c r="L228" s="22">
        <f t="shared" si="21"/>
        <v>-1.6904870684075493</v>
      </c>
      <c r="M228" s="22">
        <f t="shared" si="22"/>
        <v>-1.3970609972958541</v>
      </c>
      <c r="N228" s="22">
        <f t="shared" si="23"/>
        <v>-1.0037480797269365</v>
      </c>
      <c r="O228" s="22">
        <f t="shared" si="24"/>
        <v>-0.70427146816432296</v>
      </c>
      <c r="P228" s="22">
        <f t="shared" si="25"/>
        <v>1.9831966531503376</v>
      </c>
      <c r="Q228" s="22">
        <f t="shared" si="26"/>
        <v>1.5217071250275167</v>
      </c>
      <c r="R228" s="22">
        <f t="shared" si="27"/>
        <v>1.0499240273580757</v>
      </c>
      <c r="S228" s="22">
        <f t="shared" si="28"/>
        <v>0.72682868804842971</v>
      </c>
      <c r="T228" s="22"/>
      <c r="U228" s="22"/>
      <c r="V228" s="22"/>
      <c r="AA228" s="32"/>
      <c r="AB228" s="32"/>
      <c r="AC228" s="32"/>
      <c r="AD228" s="32"/>
      <c r="AE228" s="32"/>
      <c r="AF228" s="32"/>
    </row>
    <row r="229" spans="1:32" x14ac:dyDescent="0.25">
      <c r="A229" s="1">
        <f>IF(A228+E$10&gt;1,0,A228+E$10)</f>
        <v>-3.0999999999999615</v>
      </c>
      <c r="B229" s="20">
        <f t="shared" si="20"/>
        <v>7.9432823472435157E-4</v>
      </c>
      <c r="C229" s="20">
        <f>[1]!alfamlog($A229,C$50,$C$4:$C$9,COUNT($D$4:$D$9))*I$10</f>
        <v>5.3951998481051423E-8</v>
      </c>
      <c r="D229" s="20">
        <f>[1]!alfamlog($A229,D$50,$C$4:$C$9,COUNT($D$4:$D$9))*J$10</f>
        <v>2.8031865811229992E-2</v>
      </c>
      <c r="E229" s="20">
        <f>[1]!alfamlog($A229,E$50,$C$4:$C$9,COUNT($D$4:$D$9))*K$10</f>
        <v>0.9719680802367715</v>
      </c>
      <c r="F229" s="20">
        <f>[1]!alfamlog($A229,F$50,$C$4:$C$9,COUNT($D$4:$D$9))*L$10</f>
        <v>0</v>
      </c>
      <c r="G229" s="20">
        <f>[1]!alfamlog($A229,G$50,$C$4:$C$9,COUNT($D$4:$D$9))*M$10</f>
        <v>0</v>
      </c>
      <c r="H229" s="20">
        <f>[1]!alfamlog($A229,H$50,$C$4:$C$9,COUNT($D$4:$D$9))*N$10</f>
        <v>0</v>
      </c>
      <c r="I229" s="20">
        <f>[1]!alfamlog($A229,I$50,$C$4:$C$9,COUNT($D$4:$D$9))*O$10</f>
        <v>0</v>
      </c>
      <c r="K229" s="37">
        <f>(10^L229-B229)/L$48</f>
        <v>1.9719680262847723</v>
      </c>
      <c r="L229" s="22">
        <f t="shared" si="21"/>
        <v>-1.6879494689207708</v>
      </c>
      <c r="M229" s="22">
        <f t="shared" si="22"/>
        <v>-1.3954101480189853</v>
      </c>
      <c r="N229" s="22">
        <f t="shared" si="23"/>
        <v>-1.0026453825267074</v>
      </c>
      <c r="O229" s="22">
        <f t="shared" si="24"/>
        <v>-0.70335426379625554</v>
      </c>
      <c r="P229" s="22">
        <f t="shared" si="25"/>
        <v>1.9782316763144387</v>
      </c>
      <c r="Q229" s="22">
        <f t="shared" si="26"/>
        <v>1.5195088620659054</v>
      </c>
      <c r="R229" s="22">
        <f t="shared" si="27"/>
        <v>1.0486978016198065</v>
      </c>
      <c r="S229" s="22">
        <f t="shared" si="28"/>
        <v>0.72586263960882436</v>
      </c>
      <c r="T229" s="22"/>
      <c r="U229" s="22"/>
      <c r="V229" s="22"/>
      <c r="AA229" s="32"/>
      <c r="AB229" s="32"/>
      <c r="AC229" s="32"/>
      <c r="AD229" s="32"/>
      <c r="AE229" s="32"/>
      <c r="AF229" s="32"/>
    </row>
    <row r="230" spans="1:32" x14ac:dyDescent="0.25">
      <c r="A230" s="1">
        <f>IF(A229+E$10&gt;1,0,A229+E$10)</f>
        <v>-3.0499999999999616</v>
      </c>
      <c r="B230" s="20">
        <f t="shared" si="20"/>
        <v>8.9125093813382378E-4</v>
      </c>
      <c r="C230" s="20">
        <f>[1]!alfamlog($A230,C$50,$C$4:$C$9,COUNT($D$4:$D$9))*I$10</f>
        <v>4.2986638339791512E-8</v>
      </c>
      <c r="D230" s="20">
        <f>[1]!alfamlog($A230,D$50,$C$4:$C$9,COUNT($D$4:$D$9))*J$10</f>
        <v>2.5059820316296905E-2</v>
      </c>
      <c r="E230" s="20">
        <f>[1]!alfamlog($A230,E$50,$C$4:$C$9,COUNT($D$4:$D$9))*K$10</f>
        <v>0.97494013669706481</v>
      </c>
      <c r="F230" s="20">
        <f>[1]!alfamlog($A230,F$50,$C$4:$C$9,COUNT($D$4:$D$9))*L$10</f>
        <v>0</v>
      </c>
      <c r="G230" s="20">
        <f>[1]!alfamlog($A230,G$50,$C$4:$C$9,COUNT($D$4:$D$9))*M$10</f>
        <v>0</v>
      </c>
      <c r="H230" s="20">
        <f>[1]!alfamlog($A230,H$50,$C$4:$C$9,COUNT($D$4:$D$9))*N$10</f>
        <v>0</v>
      </c>
      <c r="I230" s="20">
        <f>[1]!alfamlog($A230,I$50,$C$4:$C$9,COUNT($D$4:$D$9))*O$10</f>
        <v>0</v>
      </c>
      <c r="K230" s="37">
        <f>(10^L230-B230)/L$48</f>
        <v>1.9749400937104258</v>
      </c>
      <c r="L230" s="22">
        <f t="shared" si="21"/>
        <v>-1.6852765908942349</v>
      </c>
      <c r="M230" s="22">
        <f t="shared" si="22"/>
        <v>-1.3937255789643552</v>
      </c>
      <c r="N230" s="22">
        <f t="shared" si="23"/>
        <v>-1.001573884303459</v>
      </c>
      <c r="O230" s="22">
        <f t="shared" si="24"/>
        <v>-0.70249059833198679</v>
      </c>
      <c r="P230" s="22">
        <f t="shared" si="25"/>
        <v>1.9730317651662812</v>
      </c>
      <c r="Q230" s="22">
        <f t="shared" si="26"/>
        <v>1.5172685451951831</v>
      </c>
      <c r="R230" s="22">
        <f t="shared" si="27"/>
        <v>1.0475066035023506</v>
      </c>
      <c r="S230" s="22">
        <f t="shared" si="28"/>
        <v>0.72495308040095363</v>
      </c>
      <c r="T230" s="22"/>
      <c r="U230" s="22"/>
      <c r="V230" s="22"/>
      <c r="AA230" s="32"/>
      <c r="AB230" s="32"/>
      <c r="AC230" s="32"/>
      <c r="AD230" s="32"/>
      <c r="AE230" s="32"/>
      <c r="AF230" s="32"/>
    </row>
    <row r="231" spans="1:32" x14ac:dyDescent="0.25">
      <c r="A231" s="1">
        <f>IF(A230+E$10&gt;1,0,A230+E$10)</f>
        <v>-2.9999999999999618</v>
      </c>
      <c r="B231" s="20">
        <f t="shared" si="20"/>
        <v>1.0000000000000874E-3</v>
      </c>
      <c r="C231" s="20">
        <f>[1]!alfamlog($A231,C$50,$C$4:$C$9,COUNT($D$4:$D$9))*I$10</f>
        <v>3.4238809549600056E-8</v>
      </c>
      <c r="D231" s="20">
        <f>[1]!alfamlog($A231,D$50,$C$4:$C$9,COUNT($D$4:$D$9))*J$10</f>
        <v>2.2395621828511198E-2</v>
      </c>
      <c r="E231" s="20">
        <f>[1]!alfamlog($A231,E$50,$C$4:$C$9,COUNT($D$4:$D$9))*K$10</f>
        <v>0.97760434393267925</v>
      </c>
      <c r="F231" s="20">
        <f>[1]!alfamlog($A231,F$50,$C$4:$C$9,COUNT($D$4:$D$9))*L$10</f>
        <v>0</v>
      </c>
      <c r="G231" s="20">
        <f>[1]!alfamlog($A231,G$50,$C$4:$C$9,COUNT($D$4:$D$9))*M$10</f>
        <v>0</v>
      </c>
      <c r="H231" s="20">
        <f>[1]!alfamlog($A231,H$50,$C$4:$C$9,COUNT($D$4:$D$9))*N$10</f>
        <v>0</v>
      </c>
      <c r="I231" s="20">
        <f>[1]!alfamlog($A231,I$50,$C$4:$C$9,COUNT($D$4:$D$9))*O$10</f>
        <v>0</v>
      </c>
      <c r="K231" s="37">
        <f>(10^L231-B231)/L$48</f>
        <v>1.9776043096938689</v>
      </c>
      <c r="L231" s="22">
        <f t="shared" si="21"/>
        <v>-1.6824371624958461</v>
      </c>
      <c r="M231" s="22">
        <f t="shared" si="22"/>
        <v>-1.3919867986862728</v>
      </c>
      <c r="N231" s="22">
        <f t="shared" si="23"/>
        <v>-1.0005205293592121</v>
      </c>
      <c r="O231" s="22">
        <f t="shared" si="24"/>
        <v>-0.70167007025099781</v>
      </c>
      <c r="P231" s="22">
        <f t="shared" si="25"/>
        <v>1.9675406803951978</v>
      </c>
      <c r="Q231" s="22">
        <f t="shared" si="26"/>
        <v>1.5149591293967002</v>
      </c>
      <c r="R231" s="22">
        <f t="shared" si="27"/>
        <v>1.0463358950457307</v>
      </c>
      <c r="S231" s="22">
        <f t="shared" si="28"/>
        <v>0.72408903976618832</v>
      </c>
      <c r="T231" s="22"/>
      <c r="U231" s="22"/>
      <c r="V231" s="22"/>
      <c r="AA231" s="32"/>
      <c r="AB231" s="32"/>
      <c r="AC231" s="32"/>
      <c r="AD231" s="32"/>
      <c r="AE231" s="32"/>
      <c r="AF231" s="32"/>
    </row>
    <row r="232" spans="1:32" x14ac:dyDescent="0.25">
      <c r="A232" s="1">
        <f>IF(A231+E$10&gt;1,0,A231+E$10)</f>
        <v>-2.949999999999962</v>
      </c>
      <c r="B232" s="20">
        <f t="shared" si="20"/>
        <v>1.1220184543020608E-3</v>
      </c>
      <c r="C232" s="20">
        <f>[1]!alfamlog($A232,C$50,$C$4:$C$9,COUNT($D$4:$D$9))*I$10</f>
        <v>2.7263253071512479E-8</v>
      </c>
      <c r="D232" s="20">
        <f>[1]!alfamlog($A232,D$50,$C$4:$C$9,COUNT($D$4:$D$9))*J$10</f>
        <v>2.0008850718877067E-2</v>
      </c>
      <c r="E232" s="20">
        <f>[1]!alfamlog($A232,E$50,$C$4:$C$9,COUNT($D$4:$D$9))*K$10</f>
        <v>0.97999112201786975</v>
      </c>
      <c r="F232" s="20">
        <f>[1]!alfamlog($A232,F$50,$C$4:$C$9,COUNT($D$4:$D$9))*L$10</f>
        <v>0</v>
      </c>
      <c r="G232" s="20">
        <f>[1]!alfamlog($A232,G$50,$C$4:$C$9,COUNT($D$4:$D$9))*M$10</f>
        <v>0</v>
      </c>
      <c r="H232" s="20">
        <f>[1]!alfamlog($A232,H$50,$C$4:$C$9,COUNT($D$4:$D$9))*N$10</f>
        <v>0</v>
      </c>
      <c r="I232" s="20">
        <f>[1]!alfamlog($A232,I$50,$C$4:$C$9,COUNT($D$4:$D$9))*O$10</f>
        <v>0</v>
      </c>
      <c r="K232" s="37">
        <f>(10^L232-B232)/L$48</f>
        <v>1.979991094754616</v>
      </c>
      <c r="L232" s="22">
        <f t="shared" si="21"/>
        <v>-1.6793982677044597</v>
      </c>
      <c r="M232" s="22">
        <f t="shared" si="22"/>
        <v>-1.3901726030797927</v>
      </c>
      <c r="N232" s="22">
        <f t="shared" si="23"/>
        <v>-0.99947233502015564</v>
      </c>
      <c r="O232" s="22">
        <f t="shared" si="24"/>
        <v>-0.70088265631366087</v>
      </c>
      <c r="P232" s="22">
        <f t="shared" si="25"/>
        <v>1.9617006350232224</v>
      </c>
      <c r="Q232" s="22">
        <f t="shared" si="26"/>
        <v>1.5125527720504479</v>
      </c>
      <c r="R232" s="22">
        <f t="shared" si="27"/>
        <v>1.0451712356937073</v>
      </c>
      <c r="S232" s="22">
        <f t="shared" si="28"/>
        <v>0.72325995063274529</v>
      </c>
      <c r="T232" s="22"/>
      <c r="U232" s="22"/>
      <c r="V232" s="22"/>
      <c r="AA232" s="32"/>
      <c r="AB232" s="32"/>
      <c r="AC232" s="32"/>
      <c r="AD232" s="32"/>
      <c r="AE232" s="32"/>
      <c r="AF232" s="32"/>
    </row>
    <row r="233" spans="1:32" x14ac:dyDescent="0.25">
      <c r="A233" s="1">
        <f>IF(A232+E$10&gt;1,0,A232+E$10)</f>
        <v>-2.8999999999999622</v>
      </c>
      <c r="B233" s="20">
        <f t="shared" si="20"/>
        <v>1.2589254117942759E-3</v>
      </c>
      <c r="C233" s="20">
        <f>[1]!alfamlog($A233,C$50,$C$4:$C$9,COUNT($D$4:$D$9))*I$10</f>
        <v>2.1703196742022592E-8</v>
      </c>
      <c r="D233" s="20">
        <f>[1]!alfamlog($A233,D$50,$C$4:$C$9,COUNT($D$4:$D$9))*J$10</f>
        <v>1.7871795095133258E-2</v>
      </c>
      <c r="E233" s="20">
        <f>[1]!alfamlog($A233,E$50,$C$4:$C$9,COUNT($D$4:$D$9))*K$10</f>
        <v>0.98212818320166995</v>
      </c>
      <c r="F233" s="20">
        <f>[1]!alfamlog($A233,F$50,$C$4:$C$9,COUNT($D$4:$D$9))*L$10</f>
        <v>0</v>
      </c>
      <c r="G233" s="20">
        <f>[1]!alfamlog($A233,G$50,$C$4:$C$9,COUNT($D$4:$D$9))*M$10</f>
        <v>0</v>
      </c>
      <c r="H233" s="20">
        <f>[1]!alfamlog($A233,H$50,$C$4:$C$9,COUNT($D$4:$D$9))*N$10</f>
        <v>0</v>
      </c>
      <c r="I233" s="20">
        <f>[1]!alfamlog($A233,I$50,$C$4:$C$9,COUNT($D$4:$D$9))*O$10</f>
        <v>0</v>
      </c>
      <c r="K233" s="37">
        <f>(10^L233-B233)/L$48</f>
        <v>1.9821281614984716</v>
      </c>
      <c r="L233" s="22">
        <f t="shared" si="21"/>
        <v>-1.6761251282722887</v>
      </c>
      <c r="M233" s="22">
        <f t="shared" si="22"/>
        <v>-1.3882608852166611</v>
      </c>
      <c r="N233" s="22">
        <f t="shared" si="23"/>
        <v>-0.99841626801999406</v>
      </c>
      <c r="O233" s="22">
        <f t="shared" si="24"/>
        <v>-0.70011862054417207</v>
      </c>
      <c r="P233" s="22">
        <f t="shared" si="25"/>
        <v>1.9554521250094161</v>
      </c>
      <c r="Q233" s="22">
        <f t="shared" si="26"/>
        <v>1.5100205984608976</v>
      </c>
      <c r="R233" s="22">
        <f t="shared" si="27"/>
        <v>1.0439981443354083</v>
      </c>
      <c r="S233" s="22">
        <f t="shared" si="28"/>
        <v>0.72245555297284858</v>
      </c>
      <c r="T233" s="22"/>
      <c r="U233" s="22"/>
      <c r="V233" s="22"/>
      <c r="AA233" s="32"/>
      <c r="AB233" s="32"/>
      <c r="AC233" s="32"/>
      <c r="AD233" s="32"/>
      <c r="AE233" s="32"/>
      <c r="AF233" s="32"/>
    </row>
    <row r="234" spans="1:32" x14ac:dyDescent="0.25">
      <c r="A234" s="1">
        <f>IF(A233+E$10&gt;1,0,A233+E$10)</f>
        <v>-2.8499999999999623</v>
      </c>
      <c r="B234" s="20">
        <f t="shared" si="20"/>
        <v>1.4125375446228756E-3</v>
      </c>
      <c r="C234" s="20">
        <f>[1]!alfamlog($A234,C$50,$C$4:$C$9,COUNT($D$4:$D$9))*I$10</f>
        <v>1.7273032879807414E-8</v>
      </c>
      <c r="D234" s="20">
        <f>[1]!alfamlog($A234,D$50,$C$4:$C$9,COUNT($D$4:$D$9))*J$10</f>
        <v>1.5959271714025305E-2</v>
      </c>
      <c r="E234" s="20">
        <f>[1]!alfamlog($A234,E$50,$C$4:$C$9,COUNT($D$4:$D$9))*K$10</f>
        <v>0.98404071101294177</v>
      </c>
      <c r="F234" s="20">
        <f>[1]!alfamlog($A234,F$50,$C$4:$C$9,COUNT($D$4:$D$9))*L$10</f>
        <v>0</v>
      </c>
      <c r="G234" s="20">
        <f>[1]!alfamlog($A234,G$50,$C$4:$C$9,COUNT($D$4:$D$9))*M$10</f>
        <v>0</v>
      </c>
      <c r="H234" s="20">
        <f>[1]!alfamlog($A234,H$50,$C$4:$C$9,COUNT($D$4:$D$9))*N$10</f>
        <v>0</v>
      </c>
      <c r="I234" s="20">
        <f>[1]!alfamlog($A234,I$50,$C$4:$C$9,COUNT($D$4:$D$9))*O$10</f>
        <v>0</v>
      </c>
      <c r="K234" s="37">
        <f>(10^L234-B234)/L$48</f>
        <v>1.9840406937399082</v>
      </c>
      <c r="L234" s="22">
        <f t="shared" si="21"/>
        <v>-1.6725808922627721</v>
      </c>
      <c r="M234" s="22">
        <f t="shared" si="22"/>
        <v>-1.3862284378667047</v>
      </c>
      <c r="N234" s="22">
        <f t="shared" si="23"/>
        <v>-0.99733911489178861</v>
      </c>
      <c r="O234" s="22">
        <f t="shared" si="24"/>
        <v>-0.69936842004698674</v>
      </c>
      <c r="P234" s="22">
        <f t="shared" si="25"/>
        <v>1.9487338237769967</v>
      </c>
      <c r="Q234" s="22">
        <f t="shared" si="26"/>
        <v>1.5073324646883277</v>
      </c>
      <c r="R234" s="22">
        <f t="shared" si="27"/>
        <v>1.0428019554039625</v>
      </c>
      <c r="S234" s="22">
        <f t="shared" si="28"/>
        <v>0.72166579413418985</v>
      </c>
      <c r="T234" s="22"/>
      <c r="U234" s="22"/>
      <c r="V234" s="22"/>
      <c r="AA234" s="32"/>
      <c r="AB234" s="32"/>
      <c r="AC234" s="32"/>
      <c r="AD234" s="32"/>
      <c r="AE234" s="32"/>
      <c r="AF234" s="32"/>
    </row>
    <row r="235" spans="1:32" x14ac:dyDescent="0.25">
      <c r="A235" s="1">
        <f>IF(A234+E$10&gt;1,0,A234+E$10)</f>
        <v>-2.7999999999999625</v>
      </c>
      <c r="B235" s="20">
        <f t="shared" si="20"/>
        <v>1.584893192461249E-3</v>
      </c>
      <c r="C235" s="20">
        <f>[1]!alfamlog($A235,C$50,$C$4:$C$9,COUNT($D$4:$D$9))*I$10</f>
        <v>1.3744311784985716E-8</v>
      </c>
      <c r="D235" s="20">
        <f>[1]!alfamlog($A235,D$50,$C$4:$C$9,COUNT($D$4:$D$9))*J$10</f>
        <v>1.4248444909262593E-2</v>
      </c>
      <c r="E235" s="20">
        <f>[1]!alfamlog($A235,E$50,$C$4:$C$9,COUNT($D$4:$D$9))*K$10</f>
        <v>0.98575154134642562</v>
      </c>
      <c r="F235" s="20">
        <f>[1]!alfamlog($A235,F$50,$C$4:$C$9,COUNT($D$4:$D$9))*L$10</f>
        <v>0</v>
      </c>
      <c r="G235" s="20">
        <f>[1]!alfamlog($A235,G$50,$C$4:$C$9,COUNT($D$4:$D$9))*M$10</f>
        <v>0</v>
      </c>
      <c r="H235" s="20">
        <f>[1]!alfamlog($A235,H$50,$C$4:$C$9,COUNT($D$4:$D$9))*N$10</f>
        <v>0</v>
      </c>
      <c r="I235" s="20">
        <f>[1]!alfamlog($A235,I$50,$C$4:$C$9,COUNT($D$4:$D$9))*O$10</f>
        <v>0</v>
      </c>
      <c r="K235" s="37">
        <f>(10^L235-B235)/L$48</f>
        <v>1.9857515276021136</v>
      </c>
      <c r="L235" s="22">
        <f t="shared" si="21"/>
        <v>-1.6687264351254592</v>
      </c>
      <c r="M235" s="22">
        <f t="shared" si="22"/>
        <v>-1.3840507502170107</v>
      </c>
      <c r="N235" s="22">
        <f t="shared" si="23"/>
        <v>-0.99622734658912704</v>
      </c>
      <c r="O235" s="22">
        <f t="shared" si="24"/>
        <v>-0.69862260794547004</v>
      </c>
      <c r="P235" s="22">
        <f t="shared" si="25"/>
        <v>1.9414825529484683</v>
      </c>
      <c r="Q235" s="22">
        <f t="shared" si="26"/>
        <v>1.504456720516864</v>
      </c>
      <c r="R235" s="22">
        <f t="shared" si="27"/>
        <v>1.0415676692935281</v>
      </c>
      <c r="S235" s="22">
        <f t="shared" si="28"/>
        <v>0.7208807263314656</v>
      </c>
      <c r="T235" s="22"/>
      <c r="U235" s="22"/>
      <c r="V235" s="22"/>
      <c r="AA235" s="32"/>
      <c r="AB235" s="32"/>
      <c r="AC235" s="32"/>
      <c r="AD235" s="32"/>
      <c r="AE235" s="32"/>
      <c r="AF235" s="32"/>
    </row>
    <row r="236" spans="1:32" x14ac:dyDescent="0.25">
      <c r="A236" s="1">
        <f>IF(A235+E$10&gt;1,0,A235+E$10)</f>
        <v>-2.7499999999999627</v>
      </c>
      <c r="B236" s="20">
        <f t="shared" si="20"/>
        <v>1.7782794100390739E-3</v>
      </c>
      <c r="C236" s="20">
        <f>[1]!alfamlog($A236,C$50,$C$4:$C$9,COUNT($D$4:$D$9))*I$10</f>
        <v>1.0934437914984141E-8</v>
      </c>
      <c r="D236" s="20">
        <f>[1]!alfamlog($A236,D$50,$C$4:$C$9,COUNT($D$4:$D$9))*J$10</f>
        <v>1.2718647536446928E-2</v>
      </c>
      <c r="E236" s="20">
        <f>[1]!alfamlog($A236,E$50,$C$4:$C$9,COUNT($D$4:$D$9))*K$10</f>
        <v>0.98728134152911506</v>
      </c>
      <c r="F236" s="20">
        <f>[1]!alfamlog($A236,F$50,$C$4:$C$9,COUNT($D$4:$D$9))*L$10</f>
        <v>0</v>
      </c>
      <c r="G236" s="20">
        <f>[1]!alfamlog($A236,G$50,$C$4:$C$9,COUNT($D$4:$D$9))*M$10</f>
        <v>0</v>
      </c>
      <c r="H236" s="20">
        <f>[1]!alfamlog($A236,H$50,$C$4:$C$9,COUNT($D$4:$D$9))*N$10</f>
        <v>0</v>
      </c>
      <c r="I236" s="20">
        <f>[1]!alfamlog($A236,I$50,$C$4:$C$9,COUNT($D$4:$D$9))*O$10</f>
        <v>0</v>
      </c>
      <c r="K236" s="37">
        <f>(10^L236-B236)/L$48</f>
        <v>1.9872813305946764</v>
      </c>
      <c r="L236" s="22">
        <f t="shared" si="21"/>
        <v>-1.664520180209121</v>
      </c>
      <c r="M236" s="22">
        <f t="shared" si="22"/>
        <v>-1.3817018005357244</v>
      </c>
      <c r="N236" s="22">
        <f t="shared" si="23"/>
        <v>-0.99506697737064265</v>
      </c>
      <c r="O236" s="22">
        <f t="shared" si="24"/>
        <v>-0.69787173348973786</v>
      </c>
      <c r="P236" s="22">
        <f t="shared" si="25"/>
        <v>1.9336333417393752</v>
      </c>
      <c r="Q236" s="22">
        <f t="shared" si="26"/>
        <v>1.5013599758692908</v>
      </c>
      <c r="R236" s="22">
        <f t="shared" si="27"/>
        <v>1.0402797971757098</v>
      </c>
      <c r="S236" s="22">
        <f t="shared" si="28"/>
        <v>0.72009040133612257</v>
      </c>
      <c r="T236" s="22"/>
      <c r="U236" s="22"/>
      <c r="V236" s="22"/>
      <c r="AA236" s="32"/>
      <c r="AB236" s="32"/>
      <c r="AC236" s="32"/>
      <c r="AD236" s="32"/>
      <c r="AE236" s="32"/>
      <c r="AF236" s="32"/>
    </row>
    <row r="237" spans="1:32" x14ac:dyDescent="0.25">
      <c r="A237" s="1">
        <f>IF(A236+E$10&gt;1,0,A236+E$10)</f>
        <v>-2.6999999999999629</v>
      </c>
      <c r="B237" s="20">
        <f t="shared" si="20"/>
        <v>1.9952623149690498E-3</v>
      </c>
      <c r="C237" s="20">
        <f>[1]!alfamlog($A237,C$50,$C$4:$C$9,COUNT($D$4:$D$9))*I$10</f>
        <v>8.6975627417937098E-9</v>
      </c>
      <c r="D237" s="20">
        <f>[1]!alfamlog($A237,D$50,$C$4:$C$9,COUNT($D$4:$D$9))*J$10</f>
        <v>1.1351206893694191E-2</v>
      </c>
      <c r="E237" s="20">
        <f>[1]!alfamlog($A237,E$50,$C$4:$C$9,COUNT($D$4:$D$9))*K$10</f>
        <v>0.98864878440874304</v>
      </c>
      <c r="F237" s="20">
        <f>[1]!alfamlog($A237,F$50,$C$4:$C$9,COUNT($D$4:$D$9))*L$10</f>
        <v>0</v>
      </c>
      <c r="G237" s="20">
        <f>[1]!alfamlog($A237,G$50,$C$4:$C$9,COUNT($D$4:$D$9))*M$10</f>
        <v>0</v>
      </c>
      <c r="H237" s="20">
        <f>[1]!alfamlog($A237,H$50,$C$4:$C$9,COUNT($D$4:$D$9))*N$10</f>
        <v>0</v>
      </c>
      <c r="I237" s="20">
        <f>[1]!alfamlog($A237,I$50,$C$4:$C$9,COUNT($D$4:$D$9))*O$10</f>
        <v>0</v>
      </c>
      <c r="K237" s="37">
        <f>(10^L237-B237)/L$48</f>
        <v>1.9886487757111801</v>
      </c>
      <c r="L237" s="22">
        <f t="shared" si="21"/>
        <v>-1.6599179466780447</v>
      </c>
      <c r="M237" s="22">
        <f t="shared" si="22"/>
        <v>-1.3791538469087192</v>
      </c>
      <c r="N237" s="22">
        <f t="shared" si="23"/>
        <v>-0.99384341786140473</v>
      </c>
      <c r="O237" s="22">
        <f t="shared" si="24"/>
        <v>-0.69710623918539183</v>
      </c>
      <c r="P237" s="22">
        <f t="shared" si="25"/>
        <v>1.925119587076124</v>
      </c>
      <c r="Q237" s="22">
        <f t="shared" si="26"/>
        <v>1.4980068746372177</v>
      </c>
      <c r="R237" s="22">
        <f t="shared" si="27"/>
        <v>1.0389222001917138</v>
      </c>
      <c r="S237" s="22">
        <f t="shared" si="28"/>
        <v>0.71928476220377746</v>
      </c>
      <c r="T237" s="22"/>
      <c r="U237" s="22"/>
      <c r="V237" s="22"/>
      <c r="AA237" s="32"/>
      <c r="AB237" s="32"/>
      <c r="AC237" s="32"/>
      <c r="AD237" s="32"/>
      <c r="AE237" s="32"/>
      <c r="AF237" s="32"/>
    </row>
    <row r="238" spans="1:32" x14ac:dyDescent="0.25">
      <c r="A238" s="1">
        <f>IF(A237+E$10&gt;1,0,A237+E$10)</f>
        <v>-2.6499999999999631</v>
      </c>
      <c r="B238" s="20">
        <f t="shared" si="20"/>
        <v>2.2387211385685294E-3</v>
      </c>
      <c r="C238" s="20">
        <f>[1]!alfamlog($A238,C$50,$C$4:$C$9,COUNT($D$4:$D$9))*I$10</f>
        <v>6.9172585644048471E-9</v>
      </c>
      <c r="D238" s="20">
        <f>[1]!alfamlog($A238,D$50,$C$4:$C$9,COUNT($D$4:$D$9))*J$10</f>
        <v>1.0129277726787404E-2</v>
      </c>
      <c r="E238" s="20">
        <f>[1]!alfamlog($A238,E$50,$C$4:$C$9,COUNT($D$4:$D$9))*K$10</f>
        <v>0.98987071535595395</v>
      </c>
      <c r="F238" s="20">
        <f>[1]!alfamlog($A238,F$50,$C$4:$C$9,COUNT($D$4:$D$9))*L$10</f>
        <v>0</v>
      </c>
      <c r="G238" s="20">
        <f>[1]!alfamlog($A238,G$50,$C$4:$C$9,COUNT($D$4:$D$9))*M$10</f>
        <v>0</v>
      </c>
      <c r="H238" s="20">
        <f>[1]!alfamlog($A238,H$50,$C$4:$C$9,COUNT($D$4:$D$9))*N$10</f>
        <v>0</v>
      </c>
      <c r="I238" s="20">
        <f>[1]!alfamlog($A238,I$50,$C$4:$C$9,COUNT($D$4:$D$9))*O$10</f>
        <v>0</v>
      </c>
      <c r="K238" s="37">
        <f>(10^L238-B238)/L$48</f>
        <v>1.9898707084386951</v>
      </c>
      <c r="L238" s="22">
        <f t="shared" si="21"/>
        <v>-1.6548728339294756</v>
      </c>
      <c r="M238" s="22">
        <f t="shared" si="22"/>
        <v>-1.3763772187105794</v>
      </c>
      <c r="N238" s="22">
        <f t="shared" si="23"/>
        <v>-0.99254132215018609</v>
      </c>
      <c r="O238" s="22">
        <f t="shared" si="24"/>
        <v>-0.69631635464116526</v>
      </c>
      <c r="P238" s="22">
        <f t="shared" si="25"/>
        <v>1.9158733253613049</v>
      </c>
      <c r="Q238" s="22">
        <f t="shared" si="26"/>
        <v>1.4943598807254246</v>
      </c>
      <c r="R238" s="22">
        <f t="shared" si="27"/>
        <v>1.0374779229677034</v>
      </c>
      <c r="S238" s="22">
        <f t="shared" si="28"/>
        <v>0.71845353172406268</v>
      </c>
      <c r="T238" s="22"/>
      <c r="U238" s="22"/>
      <c r="V238" s="22"/>
      <c r="AA238" s="32"/>
      <c r="AB238" s="32"/>
      <c r="AC238" s="32"/>
      <c r="AD238" s="32"/>
      <c r="AE238" s="32"/>
      <c r="AF238" s="32"/>
    </row>
    <row r="239" spans="1:32" x14ac:dyDescent="0.25">
      <c r="A239" s="1">
        <f>IF(A238+E$10&gt;1,0,A238+E$10)</f>
        <v>-2.5999999999999632</v>
      </c>
      <c r="B239" s="20">
        <f t="shared" si="20"/>
        <v>2.5118864315097919E-3</v>
      </c>
      <c r="C239" s="20">
        <f>[1]!alfamlog($A239,C$50,$C$4:$C$9,COUNT($D$4:$D$9))*I$10</f>
        <v>5.5006330116904116E-9</v>
      </c>
      <c r="D239" s="20">
        <f>[1]!alfamlog($A239,D$50,$C$4:$C$9,COUNT($D$4:$D$9))*J$10</f>
        <v>9.0376837450344694E-3</v>
      </c>
      <c r="E239" s="20">
        <f>[1]!alfamlog($A239,E$50,$C$4:$C$9,COUNT($D$4:$D$9))*K$10</f>
        <v>0.99096231075433261</v>
      </c>
      <c r="F239" s="20">
        <f>[1]!alfamlog($A239,F$50,$C$4:$C$9,COUNT($D$4:$D$9))*L$10</f>
        <v>0</v>
      </c>
      <c r="G239" s="20">
        <f>[1]!alfamlog($A239,G$50,$C$4:$C$9,COUNT($D$4:$D$9))*M$10</f>
        <v>0</v>
      </c>
      <c r="H239" s="20">
        <f>[1]!alfamlog($A239,H$50,$C$4:$C$9,COUNT($D$4:$D$9))*N$10</f>
        <v>0</v>
      </c>
      <c r="I239" s="20">
        <f>[1]!alfamlog($A239,I$50,$C$4:$C$9,COUNT($D$4:$D$9))*O$10</f>
        <v>0</v>
      </c>
      <c r="K239" s="37">
        <f>(10^L239-B239)/L$48</f>
        <v>1.9909623052536982</v>
      </c>
      <c r="L239" s="22">
        <f t="shared" si="21"/>
        <v>-1.6493351527346058</v>
      </c>
      <c r="M239" s="22">
        <f t="shared" si="22"/>
        <v>-1.3733401121588922</v>
      </c>
      <c r="N239" s="22">
        <f t="shared" si="23"/>
        <v>-0.99114442879450415</v>
      </c>
      <c r="O239" s="22">
        <f t="shared" si="24"/>
        <v>-0.69549198671749124</v>
      </c>
      <c r="P239" s="22">
        <f t="shared" si="25"/>
        <v>1.9058256247103265</v>
      </c>
      <c r="Q239" s="22">
        <f t="shared" si="26"/>
        <v>1.4903790820950902</v>
      </c>
      <c r="R239" s="22">
        <f t="shared" si="27"/>
        <v>1.0359290214496546</v>
      </c>
      <c r="S239" s="22">
        <f t="shared" si="28"/>
        <v>0.71758609716292854</v>
      </c>
      <c r="T239" s="22"/>
      <c r="U239" s="22"/>
      <c r="V239" s="22"/>
      <c r="AA239" s="32"/>
      <c r="AB239" s="32"/>
      <c r="AC239" s="32"/>
      <c r="AD239" s="32"/>
      <c r="AE239" s="32"/>
      <c r="AF239" s="32"/>
    </row>
    <row r="240" spans="1:32" x14ac:dyDescent="0.25">
      <c r="A240" s="1">
        <f>IF(A239+E$10&gt;1,0,A239+E$10)</f>
        <v>-2.5499999999999634</v>
      </c>
      <c r="B240" s="20">
        <f t="shared" si="20"/>
        <v>2.8183829312646903E-3</v>
      </c>
      <c r="C240" s="20">
        <f>[1]!alfamlog($A240,C$50,$C$4:$C$9,COUNT($D$4:$D$9))*I$10</f>
        <v>4.3736066689447831E-9</v>
      </c>
      <c r="D240" s="20">
        <f>[1]!alfamlog($A240,D$50,$C$4:$C$9,COUNT($D$4:$D$9))*J$10</f>
        <v>8.0627685338719429E-3</v>
      </c>
      <c r="E240" s="20">
        <f>[1]!alfamlog($A240,E$50,$C$4:$C$9,COUNT($D$4:$D$9))*K$10</f>
        <v>0.9919372270925213</v>
      </c>
      <c r="F240" s="20">
        <f>[1]!alfamlog($A240,F$50,$C$4:$C$9,COUNT($D$4:$D$9))*L$10</f>
        <v>0</v>
      </c>
      <c r="G240" s="20">
        <f>[1]!alfamlog($A240,G$50,$C$4:$C$9,COUNT($D$4:$D$9))*M$10</f>
        <v>0</v>
      </c>
      <c r="H240" s="20">
        <f>[1]!alfamlog($A240,H$50,$C$4:$C$9,COUNT($D$4:$D$9))*N$10</f>
        <v>0</v>
      </c>
      <c r="I240" s="20">
        <f>[1]!alfamlog($A240,I$50,$C$4:$C$9,COUNT($D$4:$D$9))*O$10</f>
        <v>0</v>
      </c>
      <c r="K240" s="37">
        <f>(10^L240-B240)/L$48</f>
        <v>1.9919372227189129</v>
      </c>
      <c r="L240" s="22">
        <f t="shared" si="21"/>
        <v>-1.6432524143369596</v>
      </c>
      <c r="M240" s="22">
        <f t="shared" si="22"/>
        <v>-1.3700083941413845</v>
      </c>
      <c r="N240" s="22">
        <f t="shared" si="23"/>
        <v>-0.98963539568893077</v>
      </c>
      <c r="O240" s="22">
        <f t="shared" si="24"/>
        <v>-0.69462260547706345</v>
      </c>
      <c r="P240" s="22">
        <f t="shared" si="25"/>
        <v>1.8949071032564806</v>
      </c>
      <c r="Q240" s="22">
        <f t="shared" si="26"/>
        <v>1.4860220197044267</v>
      </c>
      <c r="R240" s="22">
        <f t="shared" si="27"/>
        <v>1.0342563851844782</v>
      </c>
      <c r="S240" s="22">
        <f t="shared" si="28"/>
        <v>0.71667139079014075</v>
      </c>
      <c r="T240" s="22"/>
      <c r="U240" s="22"/>
      <c r="V240" s="22"/>
      <c r="AA240" s="32"/>
      <c r="AB240" s="32"/>
      <c r="AC240" s="32"/>
      <c r="AD240" s="32"/>
      <c r="AE240" s="32"/>
      <c r="AF240" s="32"/>
    </row>
    <row r="241" spans="1:32" x14ac:dyDescent="0.25">
      <c r="A241" s="1">
        <f>IF(A240+E$10&gt;1,0,A240+E$10)</f>
        <v>-2.4999999999999636</v>
      </c>
      <c r="B241" s="20">
        <f t="shared" si="20"/>
        <v>3.1622776601686426E-3</v>
      </c>
      <c r="C241" s="20">
        <f>[1]!alfamlog($A241,C$50,$C$4:$C$9,COUNT($D$4:$D$9))*I$10</f>
        <v>3.477128078123837E-9</v>
      </c>
      <c r="D241" s="20">
        <f>[1]!alfamlog($A241,D$50,$C$4:$C$9,COUNT($D$4:$D$9))*J$10</f>
        <v>7.1922563297463467E-3</v>
      </c>
      <c r="E241" s="20">
        <f>[1]!alfamlog($A241,E$50,$C$4:$C$9,COUNT($D$4:$D$9))*K$10</f>
        <v>0.99280774019312557</v>
      </c>
      <c r="F241" s="20">
        <f>[1]!alfamlog($A241,F$50,$C$4:$C$9,COUNT($D$4:$D$9))*L$10</f>
        <v>0</v>
      </c>
      <c r="G241" s="20">
        <f>[1]!alfamlog($A241,G$50,$C$4:$C$9,COUNT($D$4:$D$9))*M$10</f>
        <v>0</v>
      </c>
      <c r="H241" s="20">
        <f>[1]!alfamlog($A241,H$50,$C$4:$C$9,COUNT($D$4:$D$9))*N$10</f>
        <v>0</v>
      </c>
      <c r="I241" s="20">
        <f>[1]!alfamlog($A241,I$50,$C$4:$C$9,COUNT($D$4:$D$9))*O$10</f>
        <v>0</v>
      </c>
      <c r="K241" s="37">
        <f>(10^L241-B241)/L$48</f>
        <v>1.9928077367159971</v>
      </c>
      <c r="L241" s="22">
        <f t="shared" si="21"/>
        <v>-1.6365693895070599</v>
      </c>
      <c r="M241" s="22">
        <f t="shared" si="22"/>
        <v>-1.366345419490806</v>
      </c>
      <c r="N241" s="22">
        <f t="shared" si="23"/>
        <v>-0.98799562891175574</v>
      </c>
      <c r="O241" s="22">
        <f t="shared" si="24"/>
        <v>-0.69369712539129513</v>
      </c>
      <c r="P241" s="22">
        <f t="shared" si="25"/>
        <v>1.8830485746624714</v>
      </c>
      <c r="Q241" s="22">
        <f t="shared" si="26"/>
        <v>1.4812435494434333</v>
      </c>
      <c r="R241" s="22">
        <f t="shared" si="27"/>
        <v>1.0324395543923024</v>
      </c>
      <c r="S241" s="22">
        <f t="shared" si="28"/>
        <v>0.71569776564370158</v>
      </c>
      <c r="T241" s="22"/>
      <c r="U241" s="22"/>
      <c r="V241" s="22"/>
      <c r="AA241" s="32"/>
      <c r="AB241" s="32"/>
      <c r="AC241" s="32"/>
      <c r="AD241" s="32"/>
      <c r="AE241" s="32"/>
      <c r="AF241" s="32"/>
    </row>
    <row r="242" spans="1:32" x14ac:dyDescent="0.25">
      <c r="A242" s="1">
        <f>IF(A241+E$10&gt;1,0,A241+E$10)</f>
        <v>-2.4499999999999638</v>
      </c>
      <c r="B242" s="20">
        <f t="shared" si="20"/>
        <v>3.548133892336049E-3</v>
      </c>
      <c r="C242" s="20">
        <f>[1]!alfamlog($A242,C$50,$C$4:$C$9,COUNT($D$4:$D$9))*I$10</f>
        <v>2.7641429877404786E-9</v>
      </c>
      <c r="D242" s="20">
        <f>[1]!alfamlog($A242,D$50,$C$4:$C$9,COUNT($D$4:$D$9))*J$10</f>
        <v>6.4151228013114665E-3</v>
      </c>
      <c r="E242" s="20">
        <f>[1]!alfamlog($A242,E$50,$C$4:$C$9,COUNT($D$4:$D$9))*K$10</f>
        <v>0.99358487443454557</v>
      </c>
      <c r="F242" s="20">
        <f>[1]!alfamlog($A242,F$50,$C$4:$C$9,COUNT($D$4:$D$9))*L$10</f>
        <v>0</v>
      </c>
      <c r="G242" s="20">
        <f>[1]!alfamlog($A242,G$50,$C$4:$C$9,COUNT($D$4:$D$9))*M$10</f>
        <v>0</v>
      </c>
      <c r="H242" s="20">
        <f>[1]!alfamlog($A242,H$50,$C$4:$C$9,COUNT($D$4:$D$9))*N$10</f>
        <v>0</v>
      </c>
      <c r="I242" s="20">
        <f>[1]!alfamlog($A242,I$50,$C$4:$C$9,COUNT($D$4:$D$9))*O$10</f>
        <v>0</v>
      </c>
      <c r="K242" s="37">
        <f>(10^L242-B242)/L$48</f>
        <v>1.9935848716704014</v>
      </c>
      <c r="L242" s="22">
        <f t="shared" si="21"/>
        <v>-1.6292282499091213</v>
      </c>
      <c r="M242" s="22">
        <f t="shared" si="22"/>
        <v>-1.3623118679944699</v>
      </c>
      <c r="N242" s="22">
        <f t="shared" si="23"/>
        <v>-0.98620510590780286</v>
      </c>
      <c r="O242" s="22">
        <f t="shared" si="24"/>
        <v>-0.6927037812434611</v>
      </c>
      <c r="P242" s="22">
        <f t="shared" si="25"/>
        <v>1.8701818162817987</v>
      </c>
      <c r="Q242" s="22">
        <f t="shared" si="26"/>
        <v>1.4759957463780988</v>
      </c>
      <c r="R242" s="22">
        <f t="shared" si="27"/>
        <v>1.0304565324881956</v>
      </c>
      <c r="S242" s="22">
        <f t="shared" si="28"/>
        <v>0.71465286597869837</v>
      </c>
      <c r="T242" s="22"/>
      <c r="U242" s="22"/>
      <c r="V242" s="22"/>
      <c r="AA242" s="32"/>
      <c r="AB242" s="32"/>
      <c r="AC242" s="32"/>
      <c r="AD242" s="32"/>
      <c r="AE242" s="32"/>
      <c r="AF242" s="32"/>
    </row>
    <row r="243" spans="1:32" x14ac:dyDescent="0.25">
      <c r="A243" s="1">
        <f>IF(A242+E$10&gt;1,0,A242+E$10)</f>
        <v>-2.3999999999999639</v>
      </c>
      <c r="B243" s="20">
        <f t="shared" ref="B243:B306" si="29">10^A243</f>
        <v>3.9810717055353004E-3</v>
      </c>
      <c r="C243" s="20">
        <f>[1]!alfamlog($A243,C$50,$C$4:$C$9,COUNT($D$4:$D$9))*I$10</f>
        <v>2.1971696515562937E-9</v>
      </c>
      <c r="D243" s="20">
        <f>[1]!alfamlog($A243,D$50,$C$4:$C$9,COUNT($D$4:$D$9))*J$10</f>
        <v>5.7214757404123826E-3</v>
      </c>
      <c r="E243" s="20">
        <f>[1]!alfamlog($A243,E$50,$C$4:$C$9,COUNT($D$4:$D$9))*K$10</f>
        <v>0.99427852206241796</v>
      </c>
      <c r="F243" s="20">
        <f>[1]!alfamlog($A243,F$50,$C$4:$C$9,COUNT($D$4:$D$9))*L$10</f>
        <v>0</v>
      </c>
      <c r="G243" s="20">
        <f>[1]!alfamlog($A243,G$50,$C$4:$C$9,COUNT($D$4:$D$9))*M$10</f>
        <v>0</v>
      </c>
      <c r="H243" s="20">
        <f>[1]!alfamlog($A243,H$50,$C$4:$C$9,COUNT($D$4:$D$9))*N$10</f>
        <v>0</v>
      </c>
      <c r="I243" s="20">
        <f>[1]!alfamlog($A243,I$50,$C$4:$C$9,COUNT($D$4:$D$9))*O$10</f>
        <v>0</v>
      </c>
      <c r="K243" s="37">
        <f>(10^L243-B243)/L$48</f>
        <v>1.9942785198652466</v>
      </c>
      <c r="L243" s="22">
        <f t="shared" si="21"/>
        <v>-1.6211688038985983</v>
      </c>
      <c r="M243" s="22">
        <f t="shared" si="22"/>
        <v>-1.3578656086317846</v>
      </c>
      <c r="N243" s="22">
        <f t="shared" si="23"/>
        <v>-0.98424219369976051</v>
      </c>
      <c r="O243" s="22">
        <f t="shared" si="24"/>
        <v>-0.69162999819199589</v>
      </c>
      <c r="P243" s="22">
        <f t="shared" si="25"/>
        <v>1.8562404486196489</v>
      </c>
      <c r="Q243" s="22">
        <f t="shared" si="26"/>
        <v>1.4702278617699354</v>
      </c>
      <c r="R243" s="22">
        <f t="shared" si="27"/>
        <v>1.0282835951293103</v>
      </c>
      <c r="S243" s="22">
        <f t="shared" si="28"/>
        <v>0.71352349188273545</v>
      </c>
      <c r="T243" s="22"/>
      <c r="U243" s="22"/>
      <c r="V243" s="22"/>
    </row>
    <row r="244" spans="1:32" x14ac:dyDescent="0.25">
      <c r="A244" s="1">
        <f>IF(A243+E$10&gt;1,0,A243+E$10)</f>
        <v>-2.3499999999999641</v>
      </c>
      <c r="B244" s="20">
        <f t="shared" si="29"/>
        <v>4.4668359215099974E-3</v>
      </c>
      <c r="C244" s="20">
        <f>[1]!alfamlog($A244,C$50,$C$4:$C$9,COUNT($D$4:$D$9))*I$10</f>
        <v>1.7463604859340724E-9</v>
      </c>
      <c r="D244" s="20">
        <f>[1]!alfamlog($A244,D$50,$C$4:$C$9,COUNT($D$4:$D$9))*J$10</f>
        <v>5.1024453911008684E-3</v>
      </c>
      <c r="E244" s="20">
        <f>[1]!alfamlog($A244,E$50,$C$4:$C$9,COUNT($D$4:$D$9))*K$10</f>
        <v>0.99489755286253867</v>
      </c>
      <c r="F244" s="20">
        <f>[1]!alfamlog($A244,F$50,$C$4:$C$9,COUNT($D$4:$D$9))*L$10</f>
        <v>0</v>
      </c>
      <c r="G244" s="20">
        <f>[1]!alfamlog($A244,G$50,$C$4:$C$9,COUNT($D$4:$D$9))*M$10</f>
        <v>0</v>
      </c>
      <c r="H244" s="20">
        <f>[1]!alfamlog($A244,H$50,$C$4:$C$9,COUNT($D$4:$D$9))*N$10</f>
        <v>0</v>
      </c>
      <c r="I244" s="20">
        <f>[1]!alfamlog($A244,I$50,$C$4:$C$9,COUNT($D$4:$D$9))*O$10</f>
        <v>0</v>
      </c>
      <c r="K244" s="37">
        <f>(10^L244-B244)/L$48</f>
        <v>1.9948975511161779</v>
      </c>
      <c r="L244" s="22">
        <f t="shared" ref="L244:L307" si="30">LOG(SUMPRODUCT($D244:$I244,$D$50:$I$50)*L$48+$B244)*$T$8</f>
        <v>-1.6123288378399887</v>
      </c>
      <c r="M244" s="22">
        <f t="shared" ref="M244:M307" si="31">LOG(SUMPRODUCT($D244:$I244,$D$50:$I$50)*M$48+$B244)*$T$9</f>
        <v>-1.3529615997832594</v>
      </c>
      <c r="N244" s="22">
        <f t="shared" ref="N244:N307" si="32">LOG(SUMPRODUCT($D244:$I244,$D$50:$I$50)*N$48+$B244)*$T$10</f>
        <v>-0.98208346325668749</v>
      </c>
      <c r="O244" s="22">
        <f t="shared" ref="O244:O307" si="33">LOG(SUMPRODUCT($D244:$I244,$D$50:$I$50)*O$48+$B244)*$T$11</f>
        <v>-0.69046225551940099</v>
      </c>
      <c r="P244" s="22">
        <f t="shared" ref="P244:P307" si="34">-LOG(ABS(P$48-10^L244))*$T$8</f>
        <v>1.8411609071561972</v>
      </c>
      <c r="Q244" s="22">
        <f t="shared" ref="Q244:Q307" si="35">-LOG(ABS(Q$48-10^M244))*$T$9</f>
        <v>1.4638863443026955</v>
      </c>
      <c r="R244" s="22">
        <f t="shared" ref="R244:R307" si="36">-LOG(ABS(R$48-10^N244))*$T$10</f>
        <v>1.0258950973949437</v>
      </c>
      <c r="S244" s="22">
        <f t="shared" ref="S244:S307" si="37">-LOG(ABS(S$48-10^O244))*$T$11</f>
        <v>0.71229545761751578</v>
      </c>
      <c r="T244" s="22"/>
      <c r="U244" s="22"/>
      <c r="V244" s="22"/>
    </row>
    <row r="245" spans="1:32" x14ac:dyDescent="0.25">
      <c r="A245" s="1">
        <f>IF(A244+E$10&gt;1,0,A244+E$10)</f>
        <v>-2.2999999999999643</v>
      </c>
      <c r="B245" s="20">
        <f t="shared" si="29"/>
        <v>5.0118723362731314E-3</v>
      </c>
      <c r="C245" s="20">
        <f>[1]!alfamlog($A245,C$50,$C$4:$C$9,COUNT($D$4:$D$9))*I$10</f>
        <v>1.3879535987108538E-9</v>
      </c>
      <c r="D245" s="20">
        <f>[1]!alfamlog($A245,D$50,$C$4:$C$9,COUNT($D$4:$D$9))*J$10</f>
        <v>4.5500840218319445E-3</v>
      </c>
      <c r="E245" s="20">
        <f>[1]!alfamlog($A245,E$50,$C$4:$C$9,COUNT($D$4:$D$9))*K$10</f>
        <v>0.99544991459021448</v>
      </c>
      <c r="F245" s="20">
        <f>[1]!alfamlog($A245,F$50,$C$4:$C$9,COUNT($D$4:$D$9))*L$10</f>
        <v>0</v>
      </c>
      <c r="G245" s="20">
        <f>[1]!alfamlog($A245,G$50,$C$4:$C$9,COUNT($D$4:$D$9))*M$10</f>
        <v>0</v>
      </c>
      <c r="H245" s="20">
        <f>[1]!alfamlog($A245,H$50,$C$4:$C$9,COUNT($D$4:$D$9))*N$10</f>
        <v>0</v>
      </c>
      <c r="I245" s="20">
        <f>[1]!alfamlog($A245,I$50,$C$4:$C$9,COUNT($D$4:$D$9))*O$10</f>
        <v>0</v>
      </c>
      <c r="K245" s="37">
        <f>(10^L245-B245)/L$48</f>
        <v>1.9954499132022598</v>
      </c>
      <c r="L245" s="22">
        <f t="shared" si="30"/>
        <v>-1.6026445720181193</v>
      </c>
      <c r="M245" s="22">
        <f t="shared" si="31"/>
        <v>-1.3475518353747322</v>
      </c>
      <c r="N245" s="22">
        <f t="shared" si="32"/>
        <v>-0.97970350169654519</v>
      </c>
      <c r="O245" s="22">
        <f t="shared" si="33"/>
        <v>-0.68918594369856578</v>
      </c>
      <c r="P245" s="22">
        <f t="shared" si="34"/>
        <v>1.8248834797043951</v>
      </c>
      <c r="Q245" s="22">
        <f t="shared" si="35"/>
        <v>1.4569149375838488</v>
      </c>
      <c r="R245" s="22">
        <f t="shared" si="36"/>
        <v>1.0232632813612783</v>
      </c>
      <c r="S245" s="22">
        <f t="shared" si="37"/>
        <v>0.71095344337186617</v>
      </c>
      <c r="T245" s="22"/>
      <c r="U245" s="22"/>
      <c r="V245" s="22"/>
    </row>
    <row r="246" spans="1:32" x14ac:dyDescent="0.25">
      <c r="A246" s="1">
        <f>IF(A245+E$10&gt;1,0,A245+E$10)</f>
        <v>-2.2499999999999645</v>
      </c>
      <c r="B246" s="20">
        <f t="shared" si="29"/>
        <v>5.6234132519039463E-3</v>
      </c>
      <c r="C246" s="20">
        <f>[1]!alfamlog($A246,C$50,$C$4:$C$9,COUNT($D$4:$D$9))*I$10</f>
        <v>1.1030365338934601E-9</v>
      </c>
      <c r="D246" s="20">
        <f>[1]!alfamlog($A246,D$50,$C$4:$C$9,COUNT($D$4:$D$9))*J$10</f>
        <v>4.0572742639790379E-3</v>
      </c>
      <c r="E246" s="20">
        <f>[1]!alfamlog($A246,E$50,$C$4:$C$9,COUNT($D$4:$D$9))*K$10</f>
        <v>0.9959427246329845</v>
      </c>
      <c r="F246" s="20">
        <f>[1]!alfamlog($A246,F$50,$C$4:$C$9,COUNT($D$4:$D$9))*L$10</f>
        <v>0</v>
      </c>
      <c r="G246" s="20">
        <f>[1]!alfamlog($A246,G$50,$C$4:$C$9,COUNT($D$4:$D$9))*M$10</f>
        <v>0</v>
      </c>
      <c r="H246" s="20">
        <f>[1]!alfamlog($A246,H$50,$C$4:$C$9,COUNT($D$4:$D$9))*N$10</f>
        <v>0</v>
      </c>
      <c r="I246" s="20">
        <f>[1]!alfamlog($A246,I$50,$C$4:$C$9,COUNT($D$4:$D$9))*O$10</f>
        <v>0</v>
      </c>
      <c r="K246" s="37">
        <f>(10^L246-B246)/L$48</f>
        <v>1.9959427235299469</v>
      </c>
      <c r="L246" s="22">
        <f t="shared" si="30"/>
        <v>-1.5920512370492532</v>
      </c>
      <c r="M246" s="22">
        <f t="shared" si="31"/>
        <v>-1.3415853480105302</v>
      </c>
      <c r="N246" s="22">
        <f t="shared" si="32"/>
        <v>-0.97707472466914425</v>
      </c>
      <c r="O246" s="22">
        <f t="shared" si="33"/>
        <v>-0.68778521456585384</v>
      </c>
      <c r="P246" s="22">
        <f t="shared" si="34"/>
        <v>1.8073533749382529</v>
      </c>
      <c r="Q246" s="22">
        <f t="shared" si="35"/>
        <v>1.4492548661213174</v>
      </c>
      <c r="R246" s="22">
        <f t="shared" si="36"/>
        <v>1.0203580871164772</v>
      </c>
      <c r="S246" s="22">
        <f t="shared" si="37"/>
        <v>0.70948084029284308</v>
      </c>
      <c r="T246" s="22"/>
      <c r="U246" s="22"/>
      <c r="V246" s="22"/>
    </row>
    <row r="247" spans="1:32" x14ac:dyDescent="0.25">
      <c r="A247" s="1">
        <f>IF(A246+E$10&gt;1,0,A246+E$10)</f>
        <v>-2.1999999999999647</v>
      </c>
      <c r="B247" s="20">
        <f t="shared" si="29"/>
        <v>6.3095734448024412E-3</v>
      </c>
      <c r="C247" s="20">
        <f>[1]!alfamlog($A247,C$50,$C$4:$C$9,COUNT($D$4:$D$9))*I$10</f>
        <v>8.7655982290904558E-10</v>
      </c>
      <c r="D247" s="20">
        <f>[1]!alfamlog($A247,D$50,$C$4:$C$9,COUNT($D$4:$D$9))*J$10</f>
        <v>3.6176456897451218E-3</v>
      </c>
      <c r="E247" s="20">
        <f>[1]!alfamlog($A247,E$50,$C$4:$C$9,COUNT($D$4:$D$9))*K$10</f>
        <v>0.99638235343369508</v>
      </c>
      <c r="F247" s="20">
        <f>[1]!alfamlog($A247,F$50,$C$4:$C$9,COUNT($D$4:$D$9))*L$10</f>
        <v>0</v>
      </c>
      <c r="G247" s="20">
        <f>[1]!alfamlog($A247,G$50,$C$4:$C$9,COUNT($D$4:$D$9))*M$10</f>
        <v>0</v>
      </c>
      <c r="H247" s="20">
        <f>[1]!alfamlog($A247,H$50,$C$4:$C$9,COUNT($D$4:$D$9))*N$10</f>
        <v>0</v>
      </c>
      <c r="I247" s="20">
        <f>[1]!alfamlog($A247,I$50,$C$4:$C$9,COUNT($D$4:$D$9))*O$10</f>
        <v>0</v>
      </c>
      <c r="K247" s="37">
        <f>(10^L247-B247)/L$48</f>
        <v>1.9963823525571331</v>
      </c>
      <c r="L247" s="22">
        <f t="shared" si="30"/>
        <v>-1.5804837722800791</v>
      </c>
      <c r="M247" s="22">
        <f t="shared" si="31"/>
        <v>-1.3350082809792927</v>
      </c>
      <c r="N247" s="22">
        <f t="shared" si="32"/>
        <v>-0.97416719206377778</v>
      </c>
      <c r="O247" s="22">
        <f t="shared" si="33"/>
        <v>-0.68624282460747621</v>
      </c>
      <c r="P247" s="22">
        <f t="shared" si="34"/>
        <v>1.7885217813286933</v>
      </c>
      <c r="Q247" s="22">
        <f t="shared" si="35"/>
        <v>1.4408451214137474</v>
      </c>
      <c r="R247" s="22">
        <f t="shared" si="36"/>
        <v>1.0171469711779018</v>
      </c>
      <c r="S247" s="22">
        <f t="shared" si="37"/>
        <v>0.70785958890746781</v>
      </c>
      <c r="T247" s="22"/>
      <c r="U247" s="22"/>
      <c r="V247" s="22"/>
    </row>
    <row r="248" spans="1:32" x14ac:dyDescent="0.25">
      <c r="A248" s="1">
        <f>IF(A247+E$10&gt;1,0,A247+E$10)</f>
        <v>-2.1499999999999648</v>
      </c>
      <c r="B248" s="20">
        <f t="shared" si="29"/>
        <v>7.079457843841952E-3</v>
      </c>
      <c r="C248" s="20">
        <f>[1]!alfamlog($A248,C$50,$C$4:$C$9,COUNT($D$4:$D$9))*I$10</f>
        <v>6.9655025060445336E-10</v>
      </c>
      <c r="D248" s="20">
        <f>[1]!alfamlog($A248,D$50,$C$4:$C$9,COUNT($D$4:$D$9))*J$10</f>
        <v>3.2254990769761331E-3</v>
      </c>
      <c r="E248" s="20">
        <f>[1]!alfamlog($A248,E$50,$C$4:$C$9,COUNT($D$4:$D$9))*K$10</f>
        <v>0.99677450022647363</v>
      </c>
      <c r="F248" s="20">
        <f>[1]!alfamlog($A248,F$50,$C$4:$C$9,COUNT($D$4:$D$9))*L$10</f>
        <v>0</v>
      </c>
      <c r="G248" s="20">
        <f>[1]!alfamlog($A248,G$50,$C$4:$C$9,COUNT($D$4:$D$9))*M$10</f>
        <v>0</v>
      </c>
      <c r="H248" s="20">
        <f>[1]!alfamlog($A248,H$50,$C$4:$C$9,COUNT($D$4:$D$9))*N$10</f>
        <v>0</v>
      </c>
      <c r="I248" s="20">
        <f>[1]!alfamlog($A248,I$50,$C$4:$C$9,COUNT($D$4:$D$9))*O$10</f>
        <v>0</v>
      </c>
      <c r="K248" s="37">
        <f>(10^L248-B248)/L$48</f>
        <v>1.9967744995299217</v>
      </c>
      <c r="L248" s="22">
        <f t="shared" si="30"/>
        <v>-1.5678776419932461</v>
      </c>
      <c r="M248" s="22">
        <f t="shared" si="31"/>
        <v>-1.3277640414277749</v>
      </c>
      <c r="N248" s="22">
        <f t="shared" si="32"/>
        <v>-0.9709484311145864</v>
      </c>
      <c r="O248" s="22">
        <f t="shared" si="33"/>
        <v>-0.68453997165241187</v>
      </c>
      <c r="P248" s="22">
        <f t="shared" si="34"/>
        <v>1.7683468712863821</v>
      </c>
      <c r="Q248" s="22">
        <f t="shared" si="35"/>
        <v>1.4316228583371795</v>
      </c>
      <c r="R248" s="22">
        <f t="shared" si="36"/>
        <v>1.0135947373172209</v>
      </c>
      <c r="S248" s="22">
        <f t="shared" si="37"/>
        <v>0.70607001136847147</v>
      </c>
      <c r="T248" s="22"/>
      <c r="U248" s="22"/>
      <c r="V248" s="22"/>
    </row>
    <row r="249" spans="1:32" x14ac:dyDescent="0.25">
      <c r="A249" s="1">
        <f>IF(A248+E$10&gt;1,0,A248+E$10)</f>
        <v>-2.099999999999965</v>
      </c>
      <c r="B249" s="20">
        <f t="shared" si="29"/>
        <v>7.9432823472434539E-3</v>
      </c>
      <c r="C249" s="20">
        <f>[1]!alfamlog($A249,C$50,$C$4:$C$9,COUNT($D$4:$D$9))*I$10</f>
        <v>5.5348367650715737E-10</v>
      </c>
      <c r="D249" s="20">
        <f>[1]!alfamlog($A249,D$50,$C$4:$C$9,COUNT($D$4:$D$9))*J$10</f>
        <v>2.8757378012612186E-3</v>
      </c>
      <c r="E249" s="20">
        <f>[1]!alfamlog($A249,E$50,$C$4:$C$9,COUNT($D$4:$D$9))*K$10</f>
        <v>0.99712426164525514</v>
      </c>
      <c r="F249" s="20">
        <f>[1]!alfamlog($A249,F$50,$C$4:$C$9,COUNT($D$4:$D$9))*L$10</f>
        <v>0</v>
      </c>
      <c r="G249" s="20">
        <f>[1]!alfamlog($A249,G$50,$C$4:$C$9,COUNT($D$4:$D$9))*M$10</f>
        <v>0</v>
      </c>
      <c r="H249" s="20">
        <f>[1]!alfamlog($A249,H$50,$C$4:$C$9,COUNT($D$4:$D$9))*N$10</f>
        <v>0</v>
      </c>
      <c r="I249" s="20">
        <f>[1]!alfamlog($A249,I$50,$C$4:$C$9,COUNT($D$4:$D$9))*O$10</f>
        <v>0</v>
      </c>
      <c r="K249" s="37">
        <f>(10^L249-B249)/L$48</f>
        <v>1.9971242610917712</v>
      </c>
      <c r="L249" s="22">
        <f t="shared" si="30"/>
        <v>-1.554169758456744</v>
      </c>
      <c r="M249" s="22">
        <f t="shared" si="31"/>
        <v>-1.3197935468083795</v>
      </c>
      <c r="N249" s="22">
        <f t="shared" si="32"/>
        <v>-0.96738327203158825</v>
      </c>
      <c r="O249" s="22">
        <f t="shared" si="33"/>
        <v>-0.68265612563261302</v>
      </c>
      <c r="P249" s="22">
        <f t="shared" si="34"/>
        <v>1.7467947035896709</v>
      </c>
      <c r="Q249" s="22">
        <f t="shared" si="35"/>
        <v>1.4215239094799201</v>
      </c>
      <c r="R249" s="22">
        <f t="shared" si="36"/>
        <v>1.0096633859564197</v>
      </c>
      <c r="S249" s="22">
        <f t="shared" si="37"/>
        <v>0.70409063836465668</v>
      </c>
      <c r="T249" s="22"/>
      <c r="U249" s="22"/>
      <c r="V249" s="22"/>
    </row>
    <row r="250" spans="1:32" x14ac:dyDescent="0.25">
      <c r="A250" s="1">
        <f>IF(A249+E$10&gt;1,0,A249+E$10)</f>
        <v>-2.0499999999999652</v>
      </c>
      <c r="B250" s="20">
        <f t="shared" si="29"/>
        <v>8.9125093813381684E-3</v>
      </c>
      <c r="C250" s="20">
        <f>[1]!alfamlog($A250,C$50,$C$4:$C$9,COUNT($D$4:$D$9))*I$10</f>
        <v>4.3978524746507221E-10</v>
      </c>
      <c r="D250" s="20">
        <f>[1]!alfamlog($A250,D$50,$C$4:$C$9,COUNT($D$4:$D$9))*J$10</f>
        <v>2.5638058021929611E-3</v>
      </c>
      <c r="E250" s="20">
        <f>[1]!alfamlog($A250,E$50,$C$4:$C$9,COUNT($D$4:$D$9))*K$10</f>
        <v>0.99743619375802184</v>
      </c>
      <c r="F250" s="20">
        <f>[1]!alfamlog($A250,F$50,$C$4:$C$9,COUNT($D$4:$D$9))*L$10</f>
        <v>0</v>
      </c>
      <c r="G250" s="20">
        <f>[1]!alfamlog($A250,G$50,$C$4:$C$9,COUNT($D$4:$D$9))*M$10</f>
        <v>0</v>
      </c>
      <c r="H250" s="20">
        <f>[1]!alfamlog($A250,H$50,$C$4:$C$9,COUNT($D$4:$D$9))*N$10</f>
        <v>0</v>
      </c>
      <c r="I250" s="20">
        <f>[1]!alfamlog($A250,I$50,$C$4:$C$9,COUNT($D$4:$D$9))*O$10</f>
        <v>0</v>
      </c>
      <c r="K250" s="37">
        <f>(10^L250-B250)/L$48</f>
        <v>1.9974361933182354</v>
      </c>
      <c r="L250" s="22">
        <f t="shared" si="30"/>
        <v>-1.539299493268981</v>
      </c>
      <c r="M250" s="22">
        <f t="shared" si="31"/>
        <v>-1.3110355757188448</v>
      </c>
      <c r="N250" s="22">
        <f t="shared" si="32"/>
        <v>-0.963433702450879</v>
      </c>
      <c r="O250" s="22">
        <f t="shared" si="33"/>
        <v>-0.68056885453138893</v>
      </c>
      <c r="P250" s="22">
        <f t="shared" si="34"/>
        <v>1.7238399787312122</v>
      </c>
      <c r="Q250" s="22">
        <f t="shared" si="35"/>
        <v>1.4104834213334141</v>
      </c>
      <c r="R250" s="22">
        <f t="shared" si="36"/>
        <v>1.0053119895393052</v>
      </c>
      <c r="S250" s="22">
        <f t="shared" si="37"/>
        <v>0.70189803204204615</v>
      </c>
      <c r="T250" s="22"/>
      <c r="U250" s="22"/>
      <c r="V250" s="22"/>
    </row>
    <row r="251" spans="1:32" x14ac:dyDescent="0.25">
      <c r="A251" s="1">
        <f>IF(A250+E$10&gt;1,0,A250+E$10)</f>
        <v>-1.9999999999999651</v>
      </c>
      <c r="B251" s="20">
        <f t="shared" si="29"/>
        <v>1.0000000000000795E-2</v>
      </c>
      <c r="C251" s="20">
        <f>[1]!alfamlog($A251,C$50,$C$4:$C$9,COUNT($D$4:$D$9))*I$10</f>
        <v>3.494312647549341E-10</v>
      </c>
      <c r="D251" s="20">
        <f>[1]!alfamlog($A251,D$50,$C$4:$C$9,COUNT($D$4:$D$9))*J$10</f>
        <v>2.2856315869198294E-3</v>
      </c>
      <c r="E251" s="20">
        <f>[1]!alfamlog($A251,E$50,$C$4:$C$9,COUNT($D$4:$D$9))*K$10</f>
        <v>0.99771436806364888</v>
      </c>
      <c r="F251" s="20">
        <f>[1]!alfamlog($A251,F$50,$C$4:$C$9,COUNT($D$4:$D$9))*L$10</f>
        <v>0</v>
      </c>
      <c r="G251" s="20">
        <f>[1]!alfamlog($A251,G$50,$C$4:$C$9,COUNT($D$4:$D$9))*M$10</f>
        <v>0</v>
      </c>
      <c r="H251" s="20">
        <f>[1]!alfamlog($A251,H$50,$C$4:$C$9,COUNT($D$4:$D$9))*N$10</f>
        <v>0</v>
      </c>
      <c r="I251" s="20">
        <f>[1]!alfamlog($A251,I$50,$C$4:$C$9,COUNT($D$4:$D$9))*O$10</f>
        <v>0</v>
      </c>
      <c r="K251" s="37">
        <f>(10^L251-B251)/L$48</f>
        <v>1.9977143677142164</v>
      </c>
      <c r="L251" s="22">
        <f t="shared" si="30"/>
        <v>-1.5232097505521911</v>
      </c>
      <c r="M251" s="22">
        <f t="shared" si="31"/>
        <v>-1.3014272322747711</v>
      </c>
      <c r="N251" s="22">
        <f t="shared" si="32"/>
        <v>-0.95905874824364989</v>
      </c>
      <c r="O251" s="22">
        <f t="shared" si="33"/>
        <v>-0.67825364720567705</v>
      </c>
      <c r="P251" s="22">
        <f t="shared" si="34"/>
        <v>1.6994666068974804</v>
      </c>
      <c r="Q251" s="22">
        <f t="shared" si="35"/>
        <v>1.3984366112335078</v>
      </c>
      <c r="R251" s="22">
        <f t="shared" si="36"/>
        <v>1.000496602561475</v>
      </c>
      <c r="S251" s="22">
        <f t="shared" si="37"/>
        <v>0.69946660689749574</v>
      </c>
      <c r="T251" s="22"/>
      <c r="U251" s="22"/>
      <c r="V251" s="22"/>
    </row>
    <row r="252" spans="1:32" x14ac:dyDescent="0.25">
      <c r="A252" s="1">
        <f>IF(A251+E$10&gt;1,0,A251+E$10)</f>
        <v>-1.9499999999999651</v>
      </c>
      <c r="B252" s="20">
        <f t="shared" si="29"/>
        <v>1.1220184543020531E-2</v>
      </c>
      <c r="C252" s="20">
        <f>[1]!alfamlog($A252,C$50,$C$4:$C$9,COUNT($D$4:$D$9))*I$10</f>
        <v>2.7763212803270563E-10</v>
      </c>
      <c r="D252" s="20">
        <f>[1]!alfamlog($A252,D$50,$C$4:$C$9,COUNT($D$4:$D$9))*J$10</f>
        <v>2.0375777571367986E-3</v>
      </c>
      <c r="E252" s="20">
        <f>[1]!alfamlog($A252,E$50,$C$4:$C$9,COUNT($D$4:$D$9))*K$10</f>
        <v>0.99796242196523111</v>
      </c>
      <c r="F252" s="20">
        <f>[1]!alfamlog($A252,F$50,$C$4:$C$9,COUNT($D$4:$D$9))*L$10</f>
        <v>0</v>
      </c>
      <c r="G252" s="20">
        <f>[1]!alfamlog($A252,G$50,$C$4:$C$9,COUNT($D$4:$D$9))*M$10</f>
        <v>0</v>
      </c>
      <c r="H252" s="20">
        <f>[1]!alfamlog($A252,H$50,$C$4:$C$9,COUNT($D$4:$D$9))*N$10</f>
        <v>0</v>
      </c>
      <c r="I252" s="20">
        <f>[1]!alfamlog($A252,I$50,$C$4:$C$9,COUNT($D$4:$D$9))*O$10</f>
        <v>0</v>
      </c>
      <c r="K252" s="37">
        <f>(10^L252-B252)/L$48</f>
        <v>1.9979624216875984</v>
      </c>
      <c r="L252" s="22">
        <f t="shared" si="30"/>
        <v>-1.5058480679936148</v>
      </c>
      <c r="M252" s="22">
        <f t="shared" si="31"/>
        <v>-1.2909045300241155</v>
      </c>
      <c r="N252" s="22">
        <f t="shared" si="32"/>
        <v>-0.9542143895011872</v>
      </c>
      <c r="O252" s="22">
        <f t="shared" si="33"/>
        <v>-0.6756837354482873</v>
      </c>
      <c r="P252" s="22">
        <f t="shared" si="34"/>
        <v>1.673668056755035</v>
      </c>
      <c r="Q252" s="22">
        <f t="shared" si="35"/>
        <v>1.3853196377265891</v>
      </c>
      <c r="R252" s="22">
        <f t="shared" si="36"/>
        <v>0.99517021618624879</v>
      </c>
      <c r="S252" s="22">
        <f t="shared" si="37"/>
        <v>0.69676845134178056</v>
      </c>
      <c r="T252" s="22"/>
      <c r="U252" s="22"/>
      <c r="V252" s="22"/>
    </row>
    <row r="253" spans="1:32" x14ac:dyDescent="0.25">
      <c r="A253" s="1">
        <f>IF(A252+E$10&gt;1,0,A252+E$10)</f>
        <v>-1.8999999999999651</v>
      </c>
      <c r="B253" s="20">
        <f t="shared" si="29"/>
        <v>1.2589254117942683E-2</v>
      </c>
      <c r="C253" s="20">
        <f>[1]!alfamlog($A253,C$50,$C$4:$C$9,COUNT($D$4:$D$9))*I$10</f>
        <v>2.2057991530320596E-10</v>
      </c>
      <c r="D253" s="20">
        <f>[1]!alfamlog($A253,D$50,$C$4:$C$9,COUNT($D$4:$D$9))*J$10</f>
        <v>1.8163955730852101E-3</v>
      </c>
      <c r="E253" s="20">
        <f>[1]!alfamlog($A253,E$50,$C$4:$C$9,COUNT($D$4:$D$9))*K$10</f>
        <v>0.99818360420633478</v>
      </c>
      <c r="F253" s="20">
        <f>[1]!alfamlog($A253,F$50,$C$4:$C$9,COUNT($D$4:$D$9))*L$10</f>
        <v>0</v>
      </c>
      <c r="G253" s="20">
        <f>[1]!alfamlog($A253,G$50,$C$4:$C$9,COUNT($D$4:$D$9))*M$10</f>
        <v>0</v>
      </c>
      <c r="H253" s="20">
        <f>[1]!alfamlog($A253,H$50,$C$4:$C$9,COUNT($D$4:$D$9))*N$10</f>
        <v>0</v>
      </c>
      <c r="I253" s="20">
        <f>[1]!alfamlog($A253,I$50,$C$4:$C$9,COUNT($D$4:$D$9))*O$10</f>
        <v>0</v>
      </c>
      <c r="K253" s="37">
        <f>(10^L253-B253)/L$48</f>
        <v>1.9981836039857537</v>
      </c>
      <c r="L253" s="22">
        <f t="shared" si="30"/>
        <v>-1.48716770531005</v>
      </c>
      <c r="M253" s="22">
        <f t="shared" si="31"/>
        <v>-1.2794030970265189</v>
      </c>
      <c r="N253" s="22">
        <f t="shared" si="32"/>
        <v>-0.9488535217492311</v>
      </c>
      <c r="O253" s="22">
        <f t="shared" si="33"/>
        <v>-0.67282991846047979</v>
      </c>
      <c r="P253" s="22">
        <f t="shared" si="34"/>
        <v>1.6464474644896585</v>
      </c>
      <c r="Q253" s="22">
        <f t="shared" si="35"/>
        <v>1.3710705698261694</v>
      </c>
      <c r="R253" s="22">
        <f t="shared" si="36"/>
        <v>0.98928276848706131</v>
      </c>
      <c r="S253" s="22">
        <f t="shared" si="37"/>
        <v>0.69377315349082402</v>
      </c>
      <c r="T253" s="22"/>
      <c r="U253" s="22"/>
      <c r="V253" s="22"/>
    </row>
    <row r="254" spans="1:32" x14ac:dyDescent="0.25">
      <c r="A254" s="1">
        <f>IF(A253+E$10&gt;1,0,A253+E$10)</f>
        <v>-1.849999999999965</v>
      </c>
      <c r="B254" s="20">
        <f t="shared" si="29"/>
        <v>1.4125375446228671E-2</v>
      </c>
      <c r="C254" s="20">
        <f>[1]!alfamlog($A254,C$50,$C$4:$C$9,COUNT($D$4:$D$9))*I$10</f>
        <v>1.7524747160981632E-10</v>
      </c>
      <c r="D254" s="20">
        <f>[1]!alfamlog($A254,D$50,$C$4:$C$9,COUNT($D$4:$D$9))*J$10</f>
        <v>1.6191840981710449E-3</v>
      </c>
      <c r="E254" s="20">
        <f>[1]!alfamlog($A254,E$50,$C$4:$C$9,COUNT($D$4:$D$9))*K$10</f>
        <v>0.99838081572658144</v>
      </c>
      <c r="F254" s="20">
        <f>[1]!alfamlog($A254,F$50,$C$4:$C$9,COUNT($D$4:$D$9))*L$10</f>
        <v>0</v>
      </c>
      <c r="G254" s="20">
        <f>[1]!alfamlog($A254,G$50,$C$4:$C$9,COUNT($D$4:$D$9))*M$10</f>
        <v>0</v>
      </c>
      <c r="H254" s="20">
        <f>[1]!alfamlog($A254,H$50,$C$4:$C$9,COUNT($D$4:$D$9))*N$10</f>
        <v>0</v>
      </c>
      <c r="I254" s="20">
        <f>[1]!alfamlog($A254,I$50,$C$4:$C$9,COUNT($D$4:$D$9))*O$10</f>
        <v>0</v>
      </c>
      <c r="K254" s="37">
        <f>(10^L254-B254)/L$48</f>
        <v>1.9983808155513327</v>
      </c>
      <c r="L254" s="22">
        <f t="shared" si="30"/>
        <v>-1.4671286752423121</v>
      </c>
      <c r="M254" s="22">
        <f t="shared" si="31"/>
        <v>-1.2668589980784422</v>
      </c>
      <c r="N254" s="22">
        <f t="shared" si="32"/>
        <v>-0.94292597353997343</v>
      </c>
      <c r="O254" s="22">
        <f t="shared" si="33"/>
        <v>-0.66966039383700038</v>
      </c>
      <c r="P254" s="22">
        <f t="shared" si="34"/>
        <v>1.6178174956889722</v>
      </c>
      <c r="Q254" s="22">
        <f t="shared" si="35"/>
        <v>1.3556304328228812</v>
      </c>
      <c r="R254" s="22">
        <f t="shared" si="36"/>
        <v>0.98278122221126163</v>
      </c>
      <c r="S254" s="22">
        <f t="shared" si="37"/>
        <v>0.69044763573235357</v>
      </c>
      <c r="T254" s="22"/>
      <c r="U254" s="22"/>
      <c r="V254" s="22"/>
    </row>
    <row r="255" spans="1:32" x14ac:dyDescent="0.25">
      <c r="A255" s="1">
        <f>IF(A254+E$10&gt;1,0,A254+E$10)</f>
        <v>-1.799999999999965</v>
      </c>
      <c r="B255" s="20">
        <f t="shared" si="29"/>
        <v>1.5848931924612408E-2</v>
      </c>
      <c r="C255" s="20">
        <f>[1]!alfamlog($A255,C$50,$C$4:$C$9,COUNT($D$4:$D$9))*I$10</f>
        <v>1.3922853079000614E-10</v>
      </c>
      <c r="D255" s="20">
        <f>[1]!alfamlog($A255,D$50,$C$4:$C$9,COUNT($D$4:$D$9))*J$10</f>
        <v>1.4433534991006637E-3</v>
      </c>
      <c r="E255" s="20">
        <f>[1]!alfamlog($A255,E$50,$C$4:$C$9,COUNT($D$4:$D$9))*K$10</f>
        <v>0.99855664636167085</v>
      </c>
      <c r="F255" s="20">
        <f>[1]!alfamlog($A255,F$50,$C$4:$C$9,COUNT($D$4:$D$9))*L$10</f>
        <v>0</v>
      </c>
      <c r="G255" s="20">
        <f>[1]!alfamlog($A255,G$50,$C$4:$C$9,COUNT($D$4:$D$9))*M$10</f>
        <v>0</v>
      </c>
      <c r="H255" s="20">
        <f>[1]!alfamlog($A255,H$50,$C$4:$C$9,COUNT($D$4:$D$9))*N$10</f>
        <v>0</v>
      </c>
      <c r="I255" s="20">
        <f>[1]!alfamlog($A255,I$50,$C$4:$C$9,COUNT($D$4:$D$9))*O$10</f>
        <v>0</v>
      </c>
      <c r="K255" s="37">
        <f>(10^L255-B255)/L$48</f>
        <v>1.9985566462224411</v>
      </c>
      <c r="L255" s="22">
        <f t="shared" si="30"/>
        <v>-1.4456986704285284</v>
      </c>
      <c r="M255" s="22">
        <f t="shared" si="31"/>
        <v>-1.2532096633046952</v>
      </c>
      <c r="N255" s="22">
        <f t="shared" si="32"/>
        <v>-0.9363785923940432</v>
      </c>
      <c r="O255" s="22">
        <f t="shared" si="33"/>
        <v>-0.66614060022121035</v>
      </c>
      <c r="P255" s="22">
        <f t="shared" si="34"/>
        <v>1.5877999664753435</v>
      </c>
      <c r="Q255" s="22">
        <f t="shared" si="35"/>
        <v>1.3389443004899317</v>
      </c>
      <c r="R255" s="22">
        <f t="shared" si="36"/>
        <v>0.9756097223998389</v>
      </c>
      <c r="S255" s="22">
        <f t="shared" si="37"/>
        <v>0.68675600372271917</v>
      </c>
      <c r="T255" s="22"/>
      <c r="U255" s="22"/>
      <c r="V255" s="22"/>
    </row>
    <row r="256" spans="1:32" x14ac:dyDescent="0.25">
      <c r="A256" s="1">
        <f>IF(A255+E$10&gt;1,0,A255+E$10)</f>
        <v>-1.7499999999999649</v>
      </c>
      <c r="B256" s="20">
        <f t="shared" si="29"/>
        <v>1.7782794100390662E-2</v>
      </c>
      <c r="C256" s="20">
        <f>[1]!alfamlog($A256,C$50,$C$4:$C$9,COUNT($D$4:$D$9))*I$10</f>
        <v>1.106105148845895E-10</v>
      </c>
      <c r="D256" s="20">
        <f>[1]!alfamlog($A256,D$50,$C$4:$C$9,COUNT($D$4:$D$9))*J$10</f>
        <v>1.2865921079620887E-3</v>
      </c>
      <c r="E256" s="20">
        <f>[1]!alfamlog($A256,E$50,$C$4:$C$9,COUNT($D$4:$D$9))*K$10</f>
        <v>0.99871340778142736</v>
      </c>
      <c r="F256" s="20">
        <f>[1]!alfamlog($A256,F$50,$C$4:$C$9,COUNT($D$4:$D$9))*L$10</f>
        <v>0</v>
      </c>
      <c r="G256" s="20">
        <f>[1]!alfamlog($A256,G$50,$C$4:$C$9,COUNT($D$4:$D$9))*M$10</f>
        <v>0</v>
      </c>
      <c r="H256" s="20">
        <f>[1]!alfamlog($A256,H$50,$C$4:$C$9,COUNT($D$4:$D$9))*N$10</f>
        <v>0</v>
      </c>
      <c r="I256" s="20">
        <f>[1]!alfamlog($A256,I$50,$C$4:$C$9,COUNT($D$4:$D$9))*O$10</f>
        <v>0</v>
      </c>
      <c r="K256" s="37">
        <f>(10^L256-B256)/L$48</f>
        <v>1.9987134076708168</v>
      </c>
      <c r="L256" s="22">
        <f t="shared" si="30"/>
        <v>-1.4228538410215432</v>
      </c>
      <c r="M256" s="22">
        <f t="shared" si="31"/>
        <v>-1.23839490476334</v>
      </c>
      <c r="N256" s="22">
        <f t="shared" si="32"/>
        <v>-0.92915541145948655</v>
      </c>
      <c r="O256" s="22">
        <f t="shared" si="33"/>
        <v>-0.66223307795262365</v>
      </c>
      <c r="P256" s="22">
        <f t="shared" si="34"/>
        <v>1.5564252434881287</v>
      </c>
      <c r="Q256" s="22">
        <f t="shared" si="35"/>
        <v>1.320962396413895</v>
      </c>
      <c r="R256" s="22">
        <f t="shared" si="36"/>
        <v>0.96770984604133337</v>
      </c>
      <c r="S256" s="22">
        <f t="shared" si="37"/>
        <v>0.68265941667426788</v>
      </c>
      <c r="T256" s="22"/>
      <c r="U256" s="22"/>
      <c r="V256" s="22"/>
    </row>
    <row r="257" spans="1:22" x14ac:dyDescent="0.25">
      <c r="A257" s="1">
        <f>IF(A256+E$10&gt;1,0,A256+E$10)</f>
        <v>-1.6999999999999649</v>
      </c>
      <c r="B257" s="20">
        <f t="shared" si="29"/>
        <v>1.9952623149690405E-2</v>
      </c>
      <c r="C257" s="20">
        <f>[1]!alfamlog($A257,C$50,$C$4:$C$9,COUNT($D$4:$D$9))*I$10</f>
        <v>8.787334989213995E-11</v>
      </c>
      <c r="D257" s="20">
        <f>[1]!alfamlog($A257,D$50,$C$4:$C$9,COUNT($D$4:$D$9))*J$10</f>
        <v>1.1468368837106505E-3</v>
      </c>
      <c r="E257" s="20">
        <f>[1]!alfamlog($A257,E$50,$C$4:$C$9,COUNT($D$4:$D$9))*K$10</f>
        <v>0.99885316302841598</v>
      </c>
      <c r="F257" s="20">
        <f>[1]!alfamlog($A257,F$50,$C$4:$C$9,COUNT($D$4:$D$9))*L$10</f>
        <v>0</v>
      </c>
      <c r="G257" s="20">
        <f>[1]!alfamlog($A257,G$50,$C$4:$C$9,COUNT($D$4:$D$9))*M$10</f>
        <v>0</v>
      </c>
      <c r="H257" s="20">
        <f>[1]!alfamlog($A257,H$50,$C$4:$C$9,COUNT($D$4:$D$9))*N$10</f>
        <v>0</v>
      </c>
      <c r="I257" s="20">
        <f>[1]!alfamlog($A257,I$50,$C$4:$C$9,COUNT($D$4:$D$9))*O$10</f>
        <v>0</v>
      </c>
      <c r="K257" s="37">
        <f>(10^L257-B257)/L$48</f>
        <v>1.9988531629405417</v>
      </c>
      <c r="L257" s="22">
        <f t="shared" si="30"/>
        <v>-1.3985793829570745</v>
      </c>
      <c r="M257" s="22">
        <f t="shared" si="31"/>
        <v>-1.2223579948116712</v>
      </c>
      <c r="N257" s="22">
        <f t="shared" si="32"/>
        <v>-0.92119790903729759</v>
      </c>
      <c r="O257" s="22">
        <f t="shared" si="33"/>
        <v>-0.6578973552737698</v>
      </c>
      <c r="P257" s="22">
        <f t="shared" si="34"/>
        <v>1.5237314536750728</v>
      </c>
      <c r="Q257" s="22">
        <f t="shared" si="35"/>
        <v>1.3016411615933012</v>
      </c>
      <c r="R257" s="22">
        <f t="shared" si="36"/>
        <v>0.95902095499046258</v>
      </c>
      <c r="S257" s="22">
        <f t="shared" si="37"/>
        <v>0.67811598706031206</v>
      </c>
      <c r="T257" s="22"/>
      <c r="U257" s="22"/>
      <c r="V257" s="22"/>
    </row>
    <row r="258" spans="1:22" x14ac:dyDescent="0.25">
      <c r="A258" s="1">
        <f>IF(A257+E$10&gt;1,0,A257+E$10)</f>
        <v>-1.6499999999999648</v>
      </c>
      <c r="B258" s="20">
        <f t="shared" si="29"/>
        <v>2.23872113856852E-2</v>
      </c>
      <c r="C258" s="20">
        <f>[1]!alfamlog($A258,C$50,$C$4:$C$9,COUNT($D$4:$D$9))*I$10</f>
        <v>6.9808989298494697E-11</v>
      </c>
      <c r="D258" s="20">
        <f>[1]!alfamlog($A258,D$50,$C$4:$C$9,COUNT($D$4:$D$9))*J$10</f>
        <v>1.0222469405285549E-3</v>
      </c>
      <c r="E258" s="20">
        <f>[1]!alfamlog($A258,E$50,$C$4:$C$9,COUNT($D$4:$D$9))*K$10</f>
        <v>0.99897775298966252</v>
      </c>
      <c r="F258" s="20">
        <f>[1]!alfamlog($A258,F$50,$C$4:$C$9,COUNT($D$4:$D$9))*L$10</f>
        <v>0</v>
      </c>
      <c r="G258" s="20">
        <f>[1]!alfamlog($A258,G$50,$C$4:$C$9,COUNT($D$4:$D$9))*M$10</f>
        <v>0</v>
      </c>
      <c r="H258" s="20">
        <f>[1]!alfamlog($A258,H$50,$C$4:$C$9,COUNT($D$4:$D$9))*N$10</f>
        <v>0</v>
      </c>
      <c r="I258" s="20">
        <f>[1]!alfamlog($A258,I$50,$C$4:$C$9,COUNT($D$4:$D$9))*O$10</f>
        <v>0</v>
      </c>
      <c r="K258" s="37">
        <f>(10^L258-B258)/L$48</f>
        <v>1.9989777529198536</v>
      </c>
      <c r="L258" s="22">
        <f t="shared" si="30"/>
        <v>-1.3728699052021114</v>
      </c>
      <c r="M258" s="22">
        <f t="shared" si="31"/>
        <v>-1.2050467724134577</v>
      </c>
      <c r="N258" s="22">
        <f t="shared" si="32"/>
        <v>-0.91244537209739018</v>
      </c>
      <c r="O258" s="22">
        <f t="shared" si="33"/>
        <v>-0.6530898689394613</v>
      </c>
      <c r="P258" s="22">
        <f t="shared" si="34"/>
        <v>1.4897635434287568</v>
      </c>
      <c r="Q258" s="22">
        <f t="shared" si="35"/>
        <v>1.280944242192616</v>
      </c>
      <c r="R258" s="22">
        <f t="shared" si="36"/>
        <v>0.94948066145001175</v>
      </c>
      <c r="S258" s="22">
        <f t="shared" si="37"/>
        <v>0.67308071913404721</v>
      </c>
      <c r="T258" s="22"/>
      <c r="U258" s="22"/>
      <c r="V258" s="22"/>
    </row>
    <row r="259" spans="1:22" x14ac:dyDescent="0.25">
      <c r="A259" s="1">
        <f>IF(A258+E$10&gt;1,0,A258+E$10)</f>
        <v>-1.5999999999999648</v>
      </c>
      <c r="B259" s="20">
        <f t="shared" si="29"/>
        <v>2.5118864315097827E-2</v>
      </c>
      <c r="C259" s="20">
        <f>[1]!alfamlog($A259,C$50,$C$4:$C$9,COUNT($D$4:$D$9))*I$10</f>
        <v>5.5457416350165447E-11</v>
      </c>
      <c r="D259" s="20">
        <f>[1]!alfamlog($A259,D$50,$C$4:$C$9,COUNT($D$4:$D$9))*J$10</f>
        <v>9.1117983916449345E-4</v>
      </c>
      <c r="E259" s="20">
        <f>[1]!alfamlog($A259,E$50,$C$4:$C$9,COUNT($D$4:$D$9))*K$10</f>
        <v>0.99908882010537814</v>
      </c>
      <c r="F259" s="20">
        <f>[1]!alfamlog($A259,F$50,$C$4:$C$9,COUNT($D$4:$D$9))*L$10</f>
        <v>0</v>
      </c>
      <c r="G259" s="20">
        <f>[1]!alfamlog($A259,G$50,$C$4:$C$9,COUNT($D$4:$D$9))*M$10</f>
        <v>0</v>
      </c>
      <c r="H259" s="20">
        <f>[1]!alfamlog($A259,H$50,$C$4:$C$9,COUNT($D$4:$D$9))*N$10</f>
        <v>0</v>
      </c>
      <c r="I259" s="20">
        <f>[1]!alfamlog($A259,I$50,$C$4:$C$9,COUNT($D$4:$D$9))*O$10</f>
        <v>0</v>
      </c>
      <c r="K259" s="37">
        <f>(10^L259-B259)/L$48</f>
        <v>1.9990888200499199</v>
      </c>
      <c r="L259" s="22">
        <f t="shared" si="30"/>
        <v>-1.3457295555537059</v>
      </c>
      <c r="M259" s="22">
        <f t="shared" si="31"/>
        <v>-1.1864147371139009</v>
      </c>
      <c r="N259" s="22">
        <f t="shared" si="32"/>
        <v>-0.90283537288351945</v>
      </c>
      <c r="O259" s="22">
        <f t="shared" si="33"/>
        <v>-0.64776392930739346</v>
      </c>
      <c r="P259" s="22">
        <f t="shared" si="34"/>
        <v>1.4545722318131842</v>
      </c>
      <c r="Q259" s="22">
        <f t="shared" si="35"/>
        <v>1.2588433510965411</v>
      </c>
      <c r="R259" s="22">
        <f t="shared" si="36"/>
        <v>0.93902541223357106</v>
      </c>
      <c r="S259" s="22">
        <f t="shared" si="37"/>
        <v>0.66750549684612459</v>
      </c>
      <c r="T259" s="22"/>
      <c r="U259" s="22"/>
      <c r="V259" s="22"/>
    </row>
    <row r="260" spans="1:22" x14ac:dyDescent="0.25">
      <c r="A260" s="1">
        <f>IF(A259+E$10&gt;1,0,A259+E$10)</f>
        <v>-1.5499999999999647</v>
      </c>
      <c r="B260" s="20">
        <f t="shared" si="29"/>
        <v>2.8183829312646822E-2</v>
      </c>
      <c r="C260" s="20">
        <f>[1]!alfamlog($A260,C$50,$C$4:$C$9,COUNT($D$4:$D$9))*I$10</f>
        <v>4.4055757115187648E-11</v>
      </c>
      <c r="D260" s="20">
        <f>[1]!alfamlog($A260,D$50,$C$4:$C$9,COUNT($D$4:$D$9))*J$10</f>
        <v>8.1217036439616653E-4</v>
      </c>
      <c r="E260" s="20">
        <f>[1]!alfamlog($A260,E$50,$C$4:$C$9,COUNT($D$4:$D$9))*K$10</f>
        <v>0.99918782959154806</v>
      </c>
      <c r="F260" s="20">
        <f>[1]!alfamlog($A260,F$50,$C$4:$C$9,COUNT($D$4:$D$9))*L$10</f>
        <v>0</v>
      </c>
      <c r="G260" s="20">
        <f>[1]!alfamlog($A260,G$50,$C$4:$C$9,COUNT($D$4:$D$9))*M$10</f>
        <v>0</v>
      </c>
      <c r="H260" s="20">
        <f>[1]!alfamlog($A260,H$50,$C$4:$C$9,COUNT($D$4:$D$9))*N$10</f>
        <v>0</v>
      </c>
      <c r="I260" s="20">
        <f>[1]!alfamlog($A260,I$50,$C$4:$C$9,COUNT($D$4:$D$9))*O$10</f>
        <v>0</v>
      </c>
      <c r="K260" s="37">
        <f>(10^L260-B260)/L$48</f>
        <v>1.9991878295474923</v>
      </c>
      <c r="L260" s="22">
        <f t="shared" si="30"/>
        <v>-1.3171718976783067</v>
      </c>
      <c r="M260" s="22">
        <f t="shared" si="31"/>
        <v>-1.1664220858946217</v>
      </c>
      <c r="N260" s="22">
        <f t="shared" si="32"/>
        <v>-0.89230436451963069</v>
      </c>
      <c r="O260" s="22">
        <f t="shared" si="33"/>
        <v>-0.64186974108538941</v>
      </c>
      <c r="P260" s="22">
        <f t="shared" si="34"/>
        <v>1.4182129043054765</v>
      </c>
      <c r="Q260" s="22">
        <f t="shared" si="35"/>
        <v>1.2353189601057515</v>
      </c>
      <c r="R260" s="22">
        <f t="shared" si="36"/>
        <v>0.92759119369266996</v>
      </c>
      <c r="S260" s="22">
        <f t="shared" si="37"/>
        <v>0.66133913274078038</v>
      </c>
      <c r="T260" s="22"/>
      <c r="U260" s="22"/>
      <c r="V260" s="22"/>
    </row>
    <row r="261" spans="1:22" x14ac:dyDescent="0.25">
      <c r="A261" s="1">
        <f>IF(A260+E$10&gt;1,0,A260+E$10)</f>
        <v>-1.4999999999999647</v>
      </c>
      <c r="B261" s="20">
        <f t="shared" si="29"/>
        <v>3.1622776601686352E-2</v>
      </c>
      <c r="C261" s="20">
        <f>[1]!alfamlog($A261,C$50,$C$4:$C$9,COUNT($D$4:$D$9))*I$10</f>
        <v>3.4997822883558993E-11</v>
      </c>
      <c r="D261" s="20">
        <f>[1]!alfamlog($A261,D$50,$C$4:$C$9,COUNT($D$4:$D$9))*J$10</f>
        <v>7.2391153706778525E-4</v>
      </c>
      <c r="E261" s="20">
        <f>[1]!alfamlog($A261,E$50,$C$4:$C$9,COUNT($D$4:$D$9))*K$10</f>
        <v>0.99927608842793436</v>
      </c>
      <c r="F261" s="20">
        <f>[1]!alfamlog($A261,F$50,$C$4:$C$9,COUNT($D$4:$D$9))*L$10</f>
        <v>0</v>
      </c>
      <c r="G261" s="20">
        <f>[1]!alfamlog($A261,G$50,$C$4:$C$9,COUNT($D$4:$D$9))*M$10</f>
        <v>0</v>
      </c>
      <c r="H261" s="20">
        <f>[1]!alfamlog($A261,H$50,$C$4:$C$9,COUNT($D$4:$D$9))*N$10</f>
        <v>0</v>
      </c>
      <c r="I261" s="20">
        <f>[1]!alfamlog($A261,I$50,$C$4:$C$9,COUNT($D$4:$D$9))*O$10</f>
        <v>0</v>
      </c>
      <c r="K261" s="37">
        <f>(10^L261-B261)/L$48</f>
        <v>1.9992760883929366</v>
      </c>
      <c r="L261" s="22">
        <f t="shared" si="30"/>
        <v>-1.2872195458818185</v>
      </c>
      <c r="M261" s="22">
        <f t="shared" si="31"/>
        <v>-1.1450366463056636</v>
      </c>
      <c r="N261" s="22">
        <f t="shared" si="32"/>
        <v>-0.88078839708628609</v>
      </c>
      <c r="O261" s="22">
        <f t="shared" si="33"/>
        <v>-0.63535449173874947</v>
      </c>
      <c r="P261" s="22">
        <f t="shared" si="34"/>
        <v>1.3807444918629543</v>
      </c>
      <c r="Q261" s="22">
        <f t="shared" si="35"/>
        <v>1.2103607863197621</v>
      </c>
      <c r="R261" s="22">
        <f t="shared" si="36"/>
        <v>0.915114353599219</v>
      </c>
      <c r="S261" s="22">
        <f t="shared" si="37"/>
        <v>0.65452749007044153</v>
      </c>
      <c r="T261" s="22"/>
      <c r="U261" s="22"/>
      <c r="V261" s="22"/>
    </row>
    <row r="262" spans="1:22" x14ac:dyDescent="0.25">
      <c r="A262" s="1">
        <f>IF(A261+E$10&gt;1,0,A261+E$10)</f>
        <v>-1.4499999999999647</v>
      </c>
      <c r="B262" s="20">
        <f t="shared" si="29"/>
        <v>3.5481338923360417E-2</v>
      </c>
      <c r="C262" s="20">
        <f>[1]!alfamlog($A262,C$50,$C$4:$C$9,COUNT($D$4:$D$9))*I$10</f>
        <v>2.7801947570487249E-11</v>
      </c>
      <c r="D262" s="20">
        <f>[1]!alfamlog($A262,D$50,$C$4:$C$9,COUNT($D$4:$D$9))*J$10</f>
        <v>6.4523763268155353E-4</v>
      </c>
      <c r="E262" s="20">
        <f>[1]!alfamlog($A262,E$50,$C$4:$C$9,COUNT($D$4:$D$9))*K$10</f>
        <v>0.99935476233951659</v>
      </c>
      <c r="F262" s="20">
        <f>[1]!alfamlog($A262,F$50,$C$4:$C$9,COUNT($D$4:$D$9))*L$10</f>
        <v>0</v>
      </c>
      <c r="G262" s="20">
        <f>[1]!alfamlog($A262,G$50,$C$4:$C$9,COUNT($D$4:$D$9))*M$10</f>
        <v>0</v>
      </c>
      <c r="H262" s="20">
        <f>[1]!alfamlog($A262,H$50,$C$4:$C$9,COUNT($D$4:$D$9))*N$10</f>
        <v>0</v>
      </c>
      <c r="I262" s="20">
        <f>[1]!alfamlog($A262,I$50,$C$4:$C$9,COUNT($D$4:$D$9))*O$10</f>
        <v>0</v>
      </c>
      <c r="K262" s="37">
        <f>(10^L262-B262)/L$48</f>
        <v>1.9993547623117114</v>
      </c>
      <c r="L262" s="22">
        <f t="shared" si="30"/>
        <v>-1.2559035772850327</v>
      </c>
      <c r="M262" s="22">
        <f t="shared" si="31"/>
        <v>-1.1222346607222531</v>
      </c>
      <c r="N262" s="22">
        <f t="shared" si="32"/>
        <v>-0.86822394993873742</v>
      </c>
      <c r="O262" s="22">
        <f t="shared" si="33"/>
        <v>-0.62816251996321815</v>
      </c>
      <c r="P262" s="22">
        <f t="shared" si="34"/>
        <v>1.3422283757675073</v>
      </c>
      <c r="Q262" s="22">
        <f t="shared" si="35"/>
        <v>1.1839680461199589</v>
      </c>
      <c r="R262" s="22">
        <f t="shared" si="36"/>
        <v>0.90153252955357355</v>
      </c>
      <c r="S262" s="22">
        <f t="shared" si="37"/>
        <v>0.64701369052397528</v>
      </c>
      <c r="T262" s="22"/>
      <c r="U262" s="22"/>
      <c r="V262" s="22"/>
    </row>
    <row r="263" spans="1:22" x14ac:dyDescent="0.25">
      <c r="A263" s="1">
        <f>IF(A262+E$10&gt;1,0,A262+E$10)</f>
        <v>-1.3999999999999646</v>
      </c>
      <c r="B263" s="20">
        <f t="shared" si="29"/>
        <v>3.9810717055352961E-2</v>
      </c>
      <c r="C263" s="20">
        <f>[1]!alfamlog($A263,C$50,$C$4:$C$9,COUNT($D$4:$D$9))*I$10</f>
        <v>2.2085421647358088E-11</v>
      </c>
      <c r="D263" s="20">
        <f>[1]!alfamlog($A263,D$50,$C$4:$C$9,COUNT($D$4:$D$9))*J$10</f>
        <v>5.751090002660183E-4</v>
      </c>
      <c r="E263" s="20">
        <f>[1]!alfamlog($A263,E$50,$C$4:$C$9,COUNT($D$4:$D$9))*K$10</f>
        <v>0.99942489097764853</v>
      </c>
      <c r="F263" s="20">
        <f>[1]!alfamlog($A263,F$50,$C$4:$C$9,COUNT($D$4:$D$9))*L$10</f>
        <v>0</v>
      </c>
      <c r="G263" s="20">
        <f>[1]!alfamlog($A263,G$50,$C$4:$C$9,COUNT($D$4:$D$9))*M$10</f>
        <v>0</v>
      </c>
      <c r="H263" s="20">
        <f>[1]!alfamlog($A263,H$50,$C$4:$C$9,COUNT($D$4:$D$9))*N$10</f>
        <v>0</v>
      </c>
      <c r="I263" s="20">
        <f>[1]!alfamlog($A263,I$50,$C$4:$C$9,COUNT($D$4:$D$9))*O$10</f>
        <v>0</v>
      </c>
      <c r="K263" s="37">
        <f>(10^L263-B263)/L$48</f>
        <v>1.9994248909555616</v>
      </c>
      <c r="L263" s="22">
        <f t="shared" si="30"/>
        <v>-1.2232627524394628</v>
      </c>
      <c r="M263" s="22">
        <f t="shared" si="31"/>
        <v>-1.0980013815485834</v>
      </c>
      <c r="N263" s="22">
        <f t="shared" si="32"/>
        <v>-0.85454886923178996</v>
      </c>
      <c r="O263" s="22">
        <f t="shared" si="33"/>
        <v>-0.62023557642283444</v>
      </c>
      <c r="P263" s="22">
        <f t="shared" si="34"/>
        <v>1.3027273523480412</v>
      </c>
      <c r="Q263" s="22">
        <f t="shared" si="35"/>
        <v>1.1561494624428199</v>
      </c>
      <c r="R263" s="22">
        <f t="shared" si="36"/>
        <v>0.88678566593795749</v>
      </c>
      <c r="S263" s="22">
        <f t="shared" si="37"/>
        <v>0.6387384194241903</v>
      </c>
      <c r="T263" s="22"/>
      <c r="U263" s="22"/>
      <c r="V263" s="22"/>
    </row>
    <row r="264" spans="1:22" x14ac:dyDescent="0.25">
      <c r="A264" s="1">
        <f>IF(A263+E$10&gt;1,0,A263+E$10)</f>
        <v>-1.3499999999999646</v>
      </c>
      <c r="B264" s="20">
        <f t="shared" si="29"/>
        <v>4.4668359215099943E-2</v>
      </c>
      <c r="C264" s="20">
        <f>[1]!alfamlog($A264,C$50,$C$4:$C$9,COUNT($D$4:$D$9))*I$10</f>
        <v>1.7544171247824554E-11</v>
      </c>
      <c r="D264" s="20">
        <f>[1]!alfamlog($A264,D$50,$C$4:$C$9,COUNT($D$4:$D$9))*J$10</f>
        <v>5.125984952429009E-4</v>
      </c>
      <c r="E264" s="20">
        <f>[1]!alfamlog($A264,E$50,$C$4:$C$9,COUNT($D$4:$D$9))*K$10</f>
        <v>0.99948740148721293</v>
      </c>
      <c r="F264" s="20">
        <f>[1]!alfamlog($A264,F$50,$C$4:$C$9,COUNT($D$4:$D$9))*L$10</f>
        <v>0</v>
      </c>
      <c r="G264" s="20">
        <f>[1]!alfamlog($A264,G$50,$C$4:$C$9,COUNT($D$4:$D$9))*M$10</f>
        <v>0</v>
      </c>
      <c r="H264" s="20">
        <f>[1]!alfamlog($A264,H$50,$C$4:$C$9,COUNT($D$4:$D$9))*N$10</f>
        <v>0</v>
      </c>
      <c r="I264" s="20">
        <f>[1]!alfamlog($A264,I$50,$C$4:$C$9,COUNT($D$4:$D$9))*O$10</f>
        <v>0</v>
      </c>
      <c r="K264" s="37">
        <f>(10^L264-B264)/L$48</f>
        <v>1.9994874014696684</v>
      </c>
      <c r="L264" s="22">
        <f t="shared" si="30"/>
        <v>-1.1893425839998457</v>
      </c>
      <c r="M264" s="22">
        <f t="shared" si="31"/>
        <v>-1.0723314455532584</v>
      </c>
      <c r="N264" s="22">
        <f t="shared" si="32"/>
        <v>-0.83970339201398103</v>
      </c>
      <c r="O264" s="22">
        <f t="shared" si="33"/>
        <v>-0.61151318794147547</v>
      </c>
      <c r="P264" s="22">
        <f t="shared" si="34"/>
        <v>1.2623046841630905</v>
      </c>
      <c r="Q264" s="22">
        <f t="shared" si="35"/>
        <v>1.1269230246386459</v>
      </c>
      <c r="R264" s="22">
        <f t="shared" si="36"/>
        <v>0.87081709353432935</v>
      </c>
      <c r="S264" s="22">
        <f t="shared" si="37"/>
        <v>0.62964033881909798</v>
      </c>
      <c r="T264" s="22"/>
      <c r="U264" s="22"/>
      <c r="V264" s="22"/>
    </row>
    <row r="265" spans="1:22" x14ac:dyDescent="0.25">
      <c r="A265" s="1">
        <f>IF(A264+E$10&gt;1,0,A264+E$10)</f>
        <v>-1.2999999999999645</v>
      </c>
      <c r="B265" s="20">
        <f t="shared" si="29"/>
        <v>5.01187233627313E-2</v>
      </c>
      <c r="C265" s="20">
        <f>[1]!alfamlog($A265,C$50,$C$4:$C$9,COUNT($D$4:$D$9))*I$10</f>
        <v>1.3936607467720161E-11</v>
      </c>
      <c r="D265" s="20">
        <f>[1]!alfamlog($A265,D$50,$C$4:$C$9,COUNT($D$4:$D$9))*J$10</f>
        <v>4.5687935833240871E-4</v>
      </c>
      <c r="E265" s="20">
        <f>[1]!alfamlog($A265,E$50,$C$4:$C$9,COUNT($D$4:$D$9))*K$10</f>
        <v>0.9995431206277311</v>
      </c>
      <c r="F265" s="20">
        <f>[1]!alfamlog($A265,F$50,$C$4:$C$9,COUNT($D$4:$D$9))*L$10</f>
        <v>0</v>
      </c>
      <c r="G265" s="20">
        <f>[1]!alfamlog($A265,G$50,$C$4:$C$9,COUNT($D$4:$D$9))*M$10</f>
        <v>0</v>
      </c>
      <c r="H265" s="20">
        <f>[1]!alfamlog($A265,H$50,$C$4:$C$9,COUNT($D$4:$D$9))*N$10</f>
        <v>0</v>
      </c>
      <c r="I265" s="20">
        <f>[1]!alfamlog($A265,I$50,$C$4:$C$9,COUNT($D$4:$D$9))*O$10</f>
        <v>0</v>
      </c>
      <c r="K265" s="37">
        <f>(10^L265-B265)/L$48</f>
        <v>1.9995431206137912</v>
      </c>
      <c r="L265" s="22">
        <f t="shared" si="30"/>
        <v>-1.1541942982870974</v>
      </c>
      <c r="M265" s="22">
        <f t="shared" si="31"/>
        <v>-1.0452290067151451</v>
      </c>
      <c r="N265" s="22">
        <f t="shared" si="32"/>
        <v>-0.82363123035009145</v>
      </c>
      <c r="O265" s="22">
        <f t="shared" si="33"/>
        <v>-0.60193313433047035</v>
      </c>
      <c r="P265" s="22">
        <f t="shared" si="34"/>
        <v>1.2210232563271053</v>
      </c>
      <c r="Q265" s="22">
        <f t="shared" si="35"/>
        <v>1.0963155138769509</v>
      </c>
      <c r="R265" s="22">
        <f t="shared" si="36"/>
        <v>0.85357463832605263</v>
      </c>
      <c r="S265" s="22">
        <f t="shared" si="37"/>
        <v>0.61965661638672909</v>
      </c>
      <c r="T265" s="22"/>
      <c r="U265" s="22"/>
      <c r="V265" s="22"/>
    </row>
    <row r="266" spans="1:22" x14ac:dyDescent="0.25">
      <c r="A266" s="1">
        <f>IF(A265+E$10&gt;1,0,A265+E$10)</f>
        <v>-1.2499999999999645</v>
      </c>
      <c r="B266" s="20">
        <f t="shared" si="29"/>
        <v>5.6234132519039505E-2</v>
      </c>
      <c r="C266" s="20">
        <f>[1]!alfamlog($A266,C$50,$C$4:$C$9,COUNT($D$4:$D$9))*I$10</f>
        <v>1.1070790862387044E-11</v>
      </c>
      <c r="D266" s="20">
        <f>[1]!alfamlog($A266,D$50,$C$4:$C$9,COUNT($D$4:$D$9))*J$10</f>
        <v>4.0721438925789668E-4</v>
      </c>
      <c r="E266" s="20">
        <f>[1]!alfamlog($A266,E$50,$C$4:$C$9,COUNT($D$4:$D$9))*K$10</f>
        <v>0.99959278559967135</v>
      </c>
      <c r="F266" s="20">
        <f>[1]!alfamlog($A266,F$50,$C$4:$C$9,COUNT($D$4:$D$9))*L$10</f>
        <v>0</v>
      </c>
      <c r="G266" s="20">
        <f>[1]!alfamlog($A266,G$50,$C$4:$C$9,COUNT($D$4:$D$9))*M$10</f>
        <v>0</v>
      </c>
      <c r="H266" s="20">
        <f>[1]!alfamlog($A266,H$50,$C$4:$C$9,COUNT($D$4:$D$9))*N$10</f>
        <v>0</v>
      </c>
      <c r="I266" s="20">
        <f>[1]!alfamlog($A266,I$50,$C$4:$C$9,COUNT($D$4:$D$9))*O$10</f>
        <v>0</v>
      </c>
      <c r="K266" s="37">
        <f>(10^L266-B266)/L$48</f>
        <v>1.9995927855886004</v>
      </c>
      <c r="L266" s="22">
        <f t="shared" si="30"/>
        <v>-1.1178737362645135</v>
      </c>
      <c r="M266" s="22">
        <f t="shared" si="31"/>
        <v>-1.0167076200516676</v>
      </c>
      <c r="N266" s="22">
        <f t="shared" si="32"/>
        <v>-0.806280681390662</v>
      </c>
      <c r="O266" s="22">
        <f t="shared" si="33"/>
        <v>-0.59143204387043791</v>
      </c>
      <c r="P266" s="22">
        <f t="shared" si="34"/>
        <v>1.1789448490526884</v>
      </c>
      <c r="Q266" s="22">
        <f t="shared" si="35"/>
        <v>1.0643618195093818</v>
      </c>
      <c r="R266" s="22">
        <f t="shared" si="36"/>
        <v>0.83501171948213937</v>
      </c>
      <c r="S266" s="22">
        <f t="shared" si="37"/>
        <v>0.60872357435677982</v>
      </c>
      <c r="T266" s="22"/>
      <c r="U266" s="22"/>
      <c r="V266" s="22"/>
    </row>
    <row r="267" spans="1:22" x14ac:dyDescent="0.25">
      <c r="A267" s="1">
        <f>IF(A266+E$10&gt;1,0,A266+E$10)</f>
        <v>-1.1999999999999644</v>
      </c>
      <c r="B267" s="20">
        <f t="shared" si="29"/>
        <v>6.3095734448024479E-2</v>
      </c>
      <c r="C267" s="20">
        <f>[1]!alfamlog($A267,C$50,$C$4:$C$9,COUNT($D$4:$D$9))*I$10</f>
        <v>8.7942312080841226E-12</v>
      </c>
      <c r="D267" s="20">
        <f>[1]!alfamlog($A267,D$50,$C$4:$C$9,COUNT($D$4:$D$9))*J$10</f>
        <v>3.6294627922786658E-4</v>
      </c>
      <c r="E267" s="20">
        <f>[1]!alfamlog($A267,E$50,$C$4:$C$9,COUNT($D$4:$D$9))*K$10</f>
        <v>0.99963705371197786</v>
      </c>
      <c r="F267" s="20">
        <f>[1]!alfamlog($A267,F$50,$C$4:$C$9,COUNT($D$4:$D$9))*L$10</f>
        <v>0</v>
      </c>
      <c r="G267" s="20">
        <f>[1]!alfamlog($A267,G$50,$C$4:$C$9,COUNT($D$4:$D$9))*M$10</f>
        <v>0</v>
      </c>
      <c r="H267" s="20">
        <f>[1]!alfamlog($A267,H$50,$C$4:$C$9,COUNT($D$4:$D$9))*N$10</f>
        <v>0</v>
      </c>
      <c r="I267" s="20">
        <f>[1]!alfamlog($A267,I$50,$C$4:$C$9,COUNT($D$4:$D$9))*O$10</f>
        <v>0</v>
      </c>
      <c r="K267" s="37">
        <f>(10^L267-B267)/L$48</f>
        <v>1.9996370537031807</v>
      </c>
      <c r="L267" s="22">
        <f t="shared" si="30"/>
        <v>-1.0804402388429852</v>
      </c>
      <c r="M267" s="22">
        <f t="shared" si="31"/>
        <v>-0.98678988269819268</v>
      </c>
      <c r="N267" s="22">
        <f t="shared" si="32"/>
        <v>-0.78760572291583442</v>
      </c>
      <c r="O267" s="22">
        <f t="shared" si="33"/>
        <v>-0.57994610904470478</v>
      </c>
      <c r="P267" s="22">
        <f t="shared" si="34"/>
        <v>1.1361295306563131</v>
      </c>
      <c r="Q267" s="22">
        <f t="shared" si="35"/>
        <v>1.0311040819291308</v>
      </c>
      <c r="R267" s="22">
        <f t="shared" si="36"/>
        <v>0.8150883919074452</v>
      </c>
      <c r="S267" s="22">
        <f t="shared" si="37"/>
        <v>0.59677745766540446</v>
      </c>
      <c r="T267" s="22"/>
      <c r="U267" s="22"/>
      <c r="V267" s="22"/>
    </row>
    <row r="268" spans="1:22" x14ac:dyDescent="0.25">
      <c r="A268" s="1">
        <f>IF(A267+E$10&gt;1,0,A267+E$10)</f>
        <v>-1.1499999999999644</v>
      </c>
      <c r="B268" s="20">
        <f t="shared" si="29"/>
        <v>7.0794578438419561E-2</v>
      </c>
      <c r="C268" s="20">
        <f>[1]!alfamlog($A268,C$50,$C$4:$C$9,COUNT($D$4:$D$9))*I$10</f>
        <v>6.9857818805687645E-12</v>
      </c>
      <c r="D268" s="20">
        <f>[1]!alfamlog($A268,D$50,$C$4:$C$9,COUNT($D$4:$D$9))*J$10</f>
        <v>3.234889799864083E-4</v>
      </c>
      <c r="E268" s="20">
        <f>[1]!alfamlog($A268,E$50,$C$4:$C$9,COUNT($D$4:$D$9))*K$10</f>
        <v>0.9996765110130279</v>
      </c>
      <c r="F268" s="20">
        <f>[1]!alfamlog($A268,F$50,$C$4:$C$9,COUNT($D$4:$D$9))*L$10</f>
        <v>0</v>
      </c>
      <c r="G268" s="20">
        <f>[1]!alfamlog($A268,G$50,$C$4:$C$9,COUNT($D$4:$D$9))*M$10</f>
        <v>0</v>
      </c>
      <c r="H268" s="20">
        <f>[1]!alfamlog($A268,H$50,$C$4:$C$9,COUNT($D$4:$D$9))*N$10</f>
        <v>0</v>
      </c>
      <c r="I268" s="20">
        <f>[1]!alfamlog($A268,I$50,$C$4:$C$9,COUNT($D$4:$D$9))*O$10</f>
        <v>0</v>
      </c>
      <c r="K268" s="37">
        <f>(10^L268-B268)/L$48</f>
        <v>1.9996765110060404</v>
      </c>
      <c r="L268" s="22">
        <f t="shared" si="30"/>
        <v>-1.0419555570774131</v>
      </c>
      <c r="M268" s="22">
        <f t="shared" si="31"/>
        <v>-0.95550685171159178</v>
      </c>
      <c r="N268" s="22">
        <f t="shared" si="32"/>
        <v>-0.76756704946389365</v>
      </c>
      <c r="O268" s="22">
        <f t="shared" si="33"/>
        <v>-0.56741191844644157</v>
      </c>
      <c r="P268" s="22">
        <f t="shared" si="34"/>
        <v>1.0926351695536982</v>
      </c>
      <c r="Q268" s="22">
        <f t="shared" si="35"/>
        <v>0.99659070448394838</v>
      </c>
      <c r="R268" s="22">
        <f t="shared" si="36"/>
        <v>0.79377228679654843</v>
      </c>
      <c r="S268" s="22">
        <f t="shared" si="37"/>
        <v>0.58375531436158001</v>
      </c>
      <c r="T268" s="22"/>
      <c r="U268" s="22"/>
      <c r="V268" s="22"/>
    </row>
    <row r="269" spans="1:22" x14ac:dyDescent="0.25">
      <c r="A269" s="1">
        <f>IF(A268+E$10&gt;1,0,A268+E$10)</f>
        <v>-1.0999999999999643</v>
      </c>
      <c r="B269" s="20">
        <f t="shared" si="29"/>
        <v>7.9432823472434674E-2</v>
      </c>
      <c r="C269" s="20">
        <f>[1]!alfamlog($A269,C$50,$C$4:$C$9,COUNT($D$4:$D$9))*I$10</f>
        <v>5.5491990053239316E-12</v>
      </c>
      <c r="D269" s="20">
        <f>[1]!alfamlog($A269,D$50,$C$4:$C$9,COUNT($D$4:$D$9))*J$10</f>
        <v>2.8831999973399116E-4</v>
      </c>
      <c r="E269" s="20">
        <f>[1]!alfamlog($A269,E$50,$C$4:$C$9,COUNT($D$4:$D$9))*K$10</f>
        <v>0.99971167999471677</v>
      </c>
      <c r="F269" s="20">
        <f>[1]!alfamlog($A269,F$50,$C$4:$C$9,COUNT($D$4:$D$9))*L$10</f>
        <v>0</v>
      </c>
      <c r="G269" s="20">
        <f>[1]!alfamlog($A269,G$50,$C$4:$C$9,COUNT($D$4:$D$9))*M$10</f>
        <v>0</v>
      </c>
      <c r="H269" s="20">
        <f>[1]!alfamlog($A269,H$50,$C$4:$C$9,COUNT($D$4:$D$9))*N$10</f>
        <v>0</v>
      </c>
      <c r="I269" s="20">
        <f>[1]!alfamlog($A269,I$50,$C$4:$C$9,COUNT($D$4:$D$9))*O$10</f>
        <v>0</v>
      </c>
      <c r="K269" s="37">
        <f>(10^L269-B269)/L$48</f>
        <v>1.9997116799891648</v>
      </c>
      <c r="L269" s="22">
        <f t="shared" si="30"/>
        <v>-1.0024828214663661</v>
      </c>
      <c r="M269" s="22">
        <f t="shared" si="31"/>
        <v>-0.92289726947170381</v>
      </c>
      <c r="N269" s="22">
        <f t="shared" si="32"/>
        <v>-0.74613300246601655</v>
      </c>
      <c r="O269" s="22">
        <f t="shared" si="33"/>
        <v>-0.55376739399277242</v>
      </c>
      <c r="P269" s="22">
        <f t="shared" si="34"/>
        <v>1.0485170593003486</v>
      </c>
      <c r="Q269" s="22">
        <f t="shared" si="35"/>
        <v>0.96087528052278959</v>
      </c>
      <c r="R269" s="22">
        <f t="shared" si="36"/>
        <v>0.77103940493116185</v>
      </c>
      <c r="S269" s="22">
        <f t="shared" si="37"/>
        <v>0.56959597408763973</v>
      </c>
      <c r="T269" s="22"/>
      <c r="U269" s="22"/>
      <c r="V269" s="22"/>
    </row>
    <row r="270" spans="1:22" x14ac:dyDescent="0.25">
      <c r="A270" s="1">
        <f>IF(A269+E$10&gt;1,0,A269+E$10)</f>
        <v>-1.0499999999999643</v>
      </c>
      <c r="B270" s="20">
        <f t="shared" si="29"/>
        <v>8.9125093813381864E-2</v>
      </c>
      <c r="C270" s="20">
        <f>[1]!alfamlog($A270,C$50,$C$4:$C$9,COUNT($D$4:$D$9))*I$10</f>
        <v>4.4080236615456098E-12</v>
      </c>
      <c r="D270" s="20">
        <f>[1]!alfamlog($A270,D$50,$C$4:$C$9,COUNT($D$4:$D$9))*J$10</f>
        <v>2.5697352752998087E-4</v>
      </c>
      <c r="E270" s="20">
        <f>[1]!alfamlog($A270,E$50,$C$4:$C$9,COUNT($D$4:$D$9))*K$10</f>
        <v>0.9997430264680619</v>
      </c>
      <c r="F270" s="20">
        <f>[1]!alfamlog($A270,F$50,$C$4:$C$9,COUNT($D$4:$D$9))*L$10</f>
        <v>0</v>
      </c>
      <c r="G270" s="20">
        <f>[1]!alfamlog($A270,G$50,$C$4:$C$9,COUNT($D$4:$D$9))*M$10</f>
        <v>0</v>
      </c>
      <c r="H270" s="20">
        <f>[1]!alfamlog($A270,H$50,$C$4:$C$9,COUNT($D$4:$D$9))*N$10</f>
        <v>0</v>
      </c>
      <c r="I270" s="20">
        <f>[1]!alfamlog($A270,I$50,$C$4:$C$9,COUNT($D$4:$D$9))*O$10</f>
        <v>0</v>
      </c>
      <c r="K270" s="37">
        <f>(10^L270-B270)/L$48</f>
        <v>1.9997430264636518</v>
      </c>
      <c r="L270" s="22">
        <f t="shared" si="30"/>
        <v>-0.96208559704539198</v>
      </c>
      <c r="M270" s="22">
        <f t="shared" si="31"/>
        <v>-0.88900663619028641</v>
      </c>
      <c r="N270" s="22">
        <f t="shared" si="32"/>
        <v>-0.72328034940422181</v>
      </c>
      <c r="O270" s="22">
        <f t="shared" si="33"/>
        <v>-0.53895281498612169</v>
      </c>
      <c r="P270" s="22">
        <f t="shared" si="34"/>
        <v>1.0038276475198229</v>
      </c>
      <c r="Q270" s="22">
        <f t="shared" si="35"/>
        <v>0.92401548171606185</v>
      </c>
      <c r="R270" s="22">
        <f t="shared" si="36"/>
        <v>0.74687472228356655</v>
      </c>
      <c r="S270" s="22">
        <f t="shared" si="37"/>
        <v>0.55424110265319915</v>
      </c>
      <c r="T270" s="22"/>
      <c r="U270" s="22"/>
      <c r="V270" s="22"/>
    </row>
    <row r="271" spans="1:22" x14ac:dyDescent="0.25">
      <c r="A271" s="1">
        <f>IF(A270+E$10&gt;1,0,A270+E$10)</f>
        <v>-0.99999999999996425</v>
      </c>
      <c r="B271" s="20">
        <f t="shared" si="29"/>
        <v>0.10000000000000819</v>
      </c>
      <c r="C271" s="20">
        <f>[1]!alfamlog($A271,C$50,$C$4:$C$9,COUNT($D$4:$D$9))*I$10</f>
        <v>3.5015155057584768E-12</v>
      </c>
      <c r="D271" s="20">
        <f>[1]!alfamlog($A271,D$50,$C$4:$C$9,COUNT($D$4:$D$9))*J$10</f>
        <v>2.2903429799459997E-4</v>
      </c>
      <c r="E271" s="20">
        <f>[1]!alfamlog($A271,E$50,$C$4:$C$9,COUNT($D$4:$D$9))*K$10</f>
        <v>0.99977096569850399</v>
      </c>
      <c r="F271" s="20">
        <f>[1]!alfamlog($A271,F$50,$C$4:$C$9,COUNT($D$4:$D$9))*L$10</f>
        <v>0</v>
      </c>
      <c r="G271" s="20">
        <f>[1]!alfamlog($A271,G$50,$C$4:$C$9,COUNT($D$4:$D$9))*M$10</f>
        <v>0</v>
      </c>
      <c r="H271" s="20">
        <f>[1]!alfamlog($A271,H$50,$C$4:$C$9,COUNT($D$4:$D$9))*N$10</f>
        <v>0</v>
      </c>
      <c r="I271" s="20">
        <f>[1]!alfamlog($A271,I$50,$C$4:$C$9,COUNT($D$4:$D$9))*O$10</f>
        <v>0</v>
      </c>
      <c r="K271" s="37">
        <f>(10^L271-B271)/L$48</f>
        <v>1.9997709656949996</v>
      </c>
      <c r="L271" s="22">
        <f t="shared" si="30"/>
        <v>-0.92082704305935181</v>
      </c>
      <c r="M271" s="22">
        <f t="shared" si="31"/>
        <v>-0.85388617431632574</v>
      </c>
      <c r="N271" s="22">
        <f t="shared" si="32"/>
        <v>-0.69899487213166189</v>
      </c>
      <c r="O271" s="22">
        <f t="shared" si="33"/>
        <v>-0.52291190265764698</v>
      </c>
      <c r="P271" s="22">
        <f t="shared" si="34"/>
        <v>0.95861635751177643</v>
      </c>
      <c r="Q271" s="22">
        <f t="shared" si="35"/>
        <v>0.88607195078349044</v>
      </c>
      <c r="R271" s="22">
        <f t="shared" si="36"/>
        <v>0.72127257571360881</v>
      </c>
      <c r="S271" s="22">
        <f t="shared" si="37"/>
        <v>0.53763630288134434</v>
      </c>
      <c r="T271" s="22"/>
      <c r="U271" s="22"/>
      <c r="V271" s="22"/>
    </row>
    <row r="272" spans="1:22" x14ac:dyDescent="0.25">
      <c r="A272" s="1">
        <f>IF(A271+E$10&gt;1,0,A271+E$10)</f>
        <v>-0.94999999999996421</v>
      </c>
      <c r="B272" s="20">
        <f t="shared" si="29"/>
        <v>0.11220184543020557</v>
      </c>
      <c r="C272" s="20">
        <f>[1]!alfamlog($A272,C$50,$C$4:$C$9,COUNT($D$4:$D$9))*I$10</f>
        <v>2.7814219081634935E-12</v>
      </c>
      <c r="D272" s="20">
        <f>[1]!alfamlog($A272,D$50,$C$4:$C$9,COUNT($D$4:$D$9))*J$10</f>
        <v>2.0413211732538784E-4</v>
      </c>
      <c r="E272" s="20">
        <f>[1]!alfamlog($A272,E$50,$C$4:$C$9,COUNT($D$4:$D$9))*K$10</f>
        <v>0.99979586787989316</v>
      </c>
      <c r="F272" s="20">
        <f>[1]!alfamlog($A272,F$50,$C$4:$C$9,COUNT($D$4:$D$9))*L$10</f>
        <v>0</v>
      </c>
      <c r="G272" s="20">
        <f>[1]!alfamlog($A272,G$50,$C$4:$C$9,COUNT($D$4:$D$9))*M$10</f>
        <v>0</v>
      </c>
      <c r="H272" s="20">
        <f>[1]!alfamlog($A272,H$50,$C$4:$C$9,COUNT($D$4:$D$9))*N$10</f>
        <v>0</v>
      </c>
      <c r="I272" s="20">
        <f>[1]!alfamlog($A272,I$50,$C$4:$C$9,COUNT($D$4:$D$9))*O$10</f>
        <v>0</v>
      </c>
      <c r="K272" s="37">
        <f>(10^L272-B272)/L$48</f>
        <v>1.9997958678771119</v>
      </c>
      <c r="L272" s="22">
        <f t="shared" si="30"/>
        <v>-0.87876918837877116</v>
      </c>
      <c r="M272" s="22">
        <f t="shared" si="31"/>
        <v>-0.81759173137672692</v>
      </c>
      <c r="N272" s="22">
        <f t="shared" si="32"/>
        <v>-0.67327173298940701</v>
      </c>
      <c r="O272" s="22">
        <f t="shared" si="33"/>
        <v>-0.50559293127073512</v>
      </c>
      <c r="P272" s="22">
        <f t="shared" si="34"/>
        <v>0.91292949028379733</v>
      </c>
      <c r="Q272" s="22">
        <f t="shared" si="35"/>
        <v>0.84710723635294138</v>
      </c>
      <c r="R272" s="22">
        <f t="shared" si="36"/>
        <v>0.69423680763548123</v>
      </c>
      <c r="S272" s="22">
        <f t="shared" si="37"/>
        <v>0.51973222475225755</v>
      </c>
      <c r="T272" s="22"/>
      <c r="U272" s="22"/>
      <c r="V272" s="22"/>
    </row>
    <row r="273" spans="1:22" x14ac:dyDescent="0.25">
      <c r="A273" s="1">
        <f>IF(A272+E$10&gt;1,0,A272+E$10)</f>
        <v>-0.89999999999996416</v>
      </c>
      <c r="B273" s="20">
        <f t="shared" si="29"/>
        <v>0.12589254117942708</v>
      </c>
      <c r="C273" s="20">
        <f>[1]!alfamlog($A273,C$50,$C$4:$C$9,COUNT($D$4:$D$9))*I$10</f>
        <v>2.2094110014404564E-12</v>
      </c>
      <c r="D273" s="20">
        <f>[1]!alfamlog($A273,D$50,$C$4:$C$9,COUNT($D$4:$D$9))*J$10</f>
        <v>1.8193697992066854E-4</v>
      </c>
      <c r="E273" s="20">
        <f>[1]!alfamlog($A273,E$50,$C$4:$C$9,COUNT($D$4:$D$9))*K$10</f>
        <v>0.99981806301787002</v>
      </c>
      <c r="F273" s="20">
        <f>[1]!alfamlog($A273,F$50,$C$4:$C$9,COUNT($D$4:$D$9))*L$10</f>
        <v>0</v>
      </c>
      <c r="G273" s="20">
        <f>[1]!alfamlog($A273,G$50,$C$4:$C$9,COUNT($D$4:$D$9))*M$10</f>
        <v>0</v>
      </c>
      <c r="H273" s="20">
        <f>[1]!alfamlog($A273,H$50,$C$4:$C$9,COUNT($D$4:$D$9))*N$10</f>
        <v>0</v>
      </c>
      <c r="I273" s="20">
        <f>[1]!alfamlog($A273,I$50,$C$4:$C$9,COUNT($D$4:$D$9))*O$10</f>
        <v>0</v>
      </c>
      <c r="K273" s="37">
        <f>(10^L273-B273)/L$48</f>
        <v>1.9998180630156597</v>
      </c>
      <c r="L273" s="22">
        <f t="shared" si="30"/>
        <v>-0.83597232698953561</v>
      </c>
      <c r="M273" s="22">
        <f t="shared" si="31"/>
        <v>-0.78018266623838672</v>
      </c>
      <c r="N273" s="22">
        <f t="shared" si="32"/>
        <v>-0.64611559864810575</v>
      </c>
      <c r="O273" s="22">
        <f t="shared" si="33"/>
        <v>-0.48694982543830656</v>
      </c>
      <c r="P273" s="22">
        <f t="shared" si="34"/>
        <v>0.86681019451442531</v>
      </c>
      <c r="Q273" s="22">
        <f t="shared" si="35"/>
        <v>0.80718480065933451</v>
      </c>
      <c r="R273" s="22">
        <f t="shared" si="36"/>
        <v>0.66578066156443383</v>
      </c>
      <c r="S273" s="22">
        <f t="shared" si="37"/>
        <v>0.50048564221709169</v>
      </c>
      <c r="T273" s="22"/>
      <c r="U273" s="22"/>
      <c r="V273" s="22"/>
    </row>
    <row r="274" spans="1:22" x14ac:dyDescent="0.25">
      <c r="A274" s="1">
        <f>IF(A273+E$10&gt;1,0,A273+E$10)</f>
        <v>-0.84999999999996412</v>
      </c>
      <c r="B274" s="20">
        <f t="shared" si="29"/>
        <v>0.14125375446228708</v>
      </c>
      <c r="C274" s="20">
        <f>[1]!alfamlog($A274,C$50,$C$4:$C$9,COUNT($D$4:$D$9))*I$10</f>
        <v>1.7550322647039526E-12</v>
      </c>
      <c r="D274" s="20">
        <f>[1]!alfamlog($A274,D$50,$C$4:$C$9,COUNT($D$4:$D$9))*J$10</f>
        <v>1.6215471234374063E-4</v>
      </c>
      <c r="E274" s="20">
        <f>[1]!alfamlog($A274,E$50,$C$4:$C$9,COUNT($D$4:$D$9))*K$10</f>
        <v>0.99983784528590125</v>
      </c>
      <c r="F274" s="20">
        <f>[1]!alfamlog($A274,F$50,$C$4:$C$9,COUNT($D$4:$D$9))*L$10</f>
        <v>0</v>
      </c>
      <c r="G274" s="20">
        <f>[1]!alfamlog($A274,G$50,$C$4:$C$9,COUNT($D$4:$D$9))*M$10</f>
        <v>0</v>
      </c>
      <c r="H274" s="20">
        <f>[1]!alfamlog($A274,H$50,$C$4:$C$9,COUNT($D$4:$D$9))*N$10</f>
        <v>0</v>
      </c>
      <c r="I274" s="20">
        <f>[1]!alfamlog($A274,I$50,$C$4:$C$9,COUNT($D$4:$D$9))*O$10</f>
        <v>0</v>
      </c>
      <c r="K274" s="37">
        <f>(10^L274-B274)/L$48</f>
        <v>1.9998378452841441</v>
      </c>
      <c r="L274" s="22">
        <f t="shared" si="30"/>
        <v>-0.79249453215226418</v>
      </c>
      <c r="M274" s="22">
        <f t="shared" si="31"/>
        <v>-0.74172075946607596</v>
      </c>
      <c r="N274" s="22">
        <f t="shared" si="32"/>
        <v>-0.61754051474984673</v>
      </c>
      <c r="O274" s="22">
        <f t="shared" si="33"/>
        <v>-0.46694319884169794</v>
      </c>
      <c r="P274" s="22">
        <f t="shared" si="34"/>
        <v>0.82029849233341523</v>
      </c>
      <c r="Q274" s="22">
        <f t="shared" si="35"/>
        <v>0.76636812299491797</v>
      </c>
      <c r="R274" s="22">
        <f t="shared" si="36"/>
        <v>0.63592643424496098</v>
      </c>
      <c r="S274" s="22">
        <f t="shared" si="37"/>
        <v>0.47986045071361028</v>
      </c>
      <c r="T274" s="22"/>
      <c r="U274" s="22"/>
      <c r="V274" s="22"/>
    </row>
    <row r="275" spans="1:22" x14ac:dyDescent="0.25">
      <c r="A275" s="1">
        <f>IF(A274+E$10&gt;1,0,A274+E$10)</f>
        <v>-0.79999999999996407</v>
      </c>
      <c r="B275" s="20">
        <f t="shared" si="29"/>
        <v>0.15848931924612442</v>
      </c>
      <c r="C275" s="20">
        <f>[1]!alfamlog($A275,C$50,$C$4:$C$9,COUNT($D$4:$D$9))*I$10</f>
        <v>1.3940962644414405E-12</v>
      </c>
      <c r="D275" s="20">
        <f>[1]!alfamlog($A275,D$50,$C$4:$C$9,COUNT($D$4:$D$9))*J$10</f>
        <v>1.4452308804433322E-4</v>
      </c>
      <c r="E275" s="20">
        <f>[1]!alfamlog($A275,E$50,$C$4:$C$9,COUNT($D$4:$D$9))*K$10</f>
        <v>0.99985547691056154</v>
      </c>
      <c r="F275" s="20">
        <f>[1]!alfamlog($A275,F$50,$C$4:$C$9,COUNT($D$4:$D$9))*L$10</f>
        <v>0</v>
      </c>
      <c r="G275" s="20">
        <f>[1]!alfamlog($A275,G$50,$C$4:$C$9,COUNT($D$4:$D$9))*M$10</f>
        <v>0</v>
      </c>
      <c r="H275" s="20">
        <f>[1]!alfamlog($A275,H$50,$C$4:$C$9,COUNT($D$4:$D$9))*N$10</f>
        <v>0</v>
      </c>
      <c r="I275" s="20">
        <f>[1]!alfamlog($A275,I$50,$C$4:$C$9,COUNT($D$4:$D$9))*O$10</f>
        <v>0</v>
      </c>
      <c r="K275" s="37">
        <f>(10^L275-B275)/L$48</f>
        <v>1.9998554769091652</v>
      </c>
      <c r="L275" s="22">
        <f t="shared" si="30"/>
        <v>-0.74839128334541594</v>
      </c>
      <c r="M275" s="22">
        <f t="shared" si="31"/>
        <v>-0.70226918212795297</v>
      </c>
      <c r="N275" s="22">
        <f t="shared" si="32"/>
        <v>-0.58756953822143976</v>
      </c>
      <c r="O275" s="22">
        <f t="shared" si="33"/>
        <v>-0.44554128778748914</v>
      </c>
      <c r="P275" s="22">
        <f t="shared" si="34"/>
        <v>0.77343134961625881</v>
      </c>
      <c r="Q275" s="22">
        <f t="shared" si="35"/>
        <v>0.7247199139794952</v>
      </c>
      <c r="R275" s="22">
        <f t="shared" si="36"/>
        <v>0.60470490331587123</v>
      </c>
      <c r="S275" s="22">
        <f t="shared" si="37"/>
        <v>0.45782853907002846</v>
      </c>
      <c r="T275" s="22"/>
      <c r="U275" s="22"/>
      <c r="V275" s="22"/>
    </row>
    <row r="276" spans="1:22" x14ac:dyDescent="0.25">
      <c r="A276" s="1">
        <f>IF(A275+E$10&gt;1,0,A275+E$10)</f>
        <v>-0.74999999999996403</v>
      </c>
      <c r="B276" s="20">
        <f t="shared" si="29"/>
        <v>0.17782794100390698</v>
      </c>
      <c r="C276" s="20">
        <f>[1]!alfamlog($A276,C$50,$C$4:$C$9,COUNT($D$4:$D$9))*I$10</f>
        <v>1.1073874293014506E-12</v>
      </c>
      <c r="D276" s="20">
        <f>[1]!alfamlog($A276,D$50,$C$4:$C$9,COUNT($D$4:$D$9))*J$10</f>
        <v>1.288083622503935E-4</v>
      </c>
      <c r="E276" s="20">
        <f>[1]!alfamlog($A276,E$50,$C$4:$C$9,COUNT($D$4:$D$9))*K$10</f>
        <v>0.99987119163664218</v>
      </c>
      <c r="F276" s="20">
        <f>[1]!alfamlog($A276,F$50,$C$4:$C$9,COUNT($D$4:$D$9))*L$10</f>
        <v>0</v>
      </c>
      <c r="G276" s="20">
        <f>[1]!alfamlog($A276,G$50,$C$4:$C$9,COUNT($D$4:$D$9))*M$10</f>
        <v>0</v>
      </c>
      <c r="H276" s="20">
        <f>[1]!alfamlog($A276,H$50,$C$4:$C$9,COUNT($D$4:$D$9))*N$10</f>
        <v>0</v>
      </c>
      <c r="I276" s="20">
        <f>[1]!alfamlog($A276,I$50,$C$4:$C$9,COUNT($D$4:$D$9))*O$10</f>
        <v>0</v>
      </c>
      <c r="K276" s="37">
        <f>(10^L276-B276)/L$48</f>
        <v>1.9998711916355354</v>
      </c>
      <c r="L276" s="22">
        <f t="shared" si="30"/>
        <v>-0.70371519688239437</v>
      </c>
      <c r="M276" s="22">
        <f t="shared" si="31"/>
        <v>-0.66189154989162802</v>
      </c>
      <c r="N276" s="22">
        <f t="shared" si="32"/>
        <v>-0.55623414727949294</v>
      </c>
      <c r="O276" s="22">
        <f t="shared" si="33"/>
        <v>-0.4227207345632964</v>
      </c>
      <c r="P276" s="22">
        <f t="shared" si="34"/>
        <v>0.72624278057424074</v>
      </c>
      <c r="Q276" s="22">
        <f t="shared" si="35"/>
        <v>0.68230144842312945</v>
      </c>
      <c r="R276" s="22">
        <f t="shared" si="36"/>
        <v>0.57215456096515394</v>
      </c>
      <c r="S276" s="22">
        <f t="shared" si="37"/>
        <v>0.43437049257015009</v>
      </c>
      <c r="T276" s="22"/>
      <c r="U276" s="22"/>
      <c r="V276" s="22"/>
    </row>
    <row r="277" spans="1:22" x14ac:dyDescent="0.25">
      <c r="A277" s="1">
        <f>IF(A276+E$10&gt;1,0,A276+E$10)</f>
        <v>-0.69999999999996398</v>
      </c>
      <c r="B277" s="20">
        <f t="shared" si="29"/>
        <v>0.19952623149690452</v>
      </c>
      <c r="C277" s="20">
        <f>[1]!alfamlog($A277,C$50,$C$4:$C$9,COUNT($D$4:$D$9))*I$10</f>
        <v>8.7964142370414916E-13</v>
      </c>
      <c r="D277" s="20">
        <f>[1]!alfamlog($A277,D$50,$C$4:$C$9,COUNT($D$4:$D$9))*J$10</f>
        <v>1.148021818198493E-4</v>
      </c>
      <c r="E277" s="20">
        <f>[1]!alfamlog($A277,E$50,$C$4:$C$9,COUNT($D$4:$D$9))*K$10</f>
        <v>0.99988519781730056</v>
      </c>
      <c r="F277" s="20">
        <f>[1]!alfamlog($A277,F$50,$C$4:$C$9,COUNT($D$4:$D$9))*L$10</f>
        <v>0</v>
      </c>
      <c r="G277" s="20">
        <f>[1]!alfamlog($A277,G$50,$C$4:$C$9,COUNT($D$4:$D$9))*M$10</f>
        <v>0</v>
      </c>
      <c r="H277" s="20">
        <f>[1]!alfamlog($A277,H$50,$C$4:$C$9,COUNT($D$4:$D$9))*N$10</f>
        <v>0</v>
      </c>
      <c r="I277" s="20">
        <f>[1]!alfamlog($A277,I$50,$C$4:$C$9,COUNT($D$4:$D$9))*O$10</f>
        <v>0</v>
      </c>
      <c r="K277" s="37">
        <f>(10^L277-B277)/L$48</f>
        <v>1.9998851978164145</v>
      </c>
      <c r="L277" s="22">
        <f t="shared" si="30"/>
        <v>-0.65851584903270266</v>
      </c>
      <c r="M277" s="22">
        <f t="shared" si="31"/>
        <v>-0.62065108134812585</v>
      </c>
      <c r="N277" s="22">
        <f t="shared" si="32"/>
        <v>-0.5235734604459864</v>
      </c>
      <c r="O277" s="22">
        <f t="shared" si="33"/>
        <v>-0.39846718060380543</v>
      </c>
      <c r="P277" s="22">
        <f t="shared" si="34"/>
        <v>0.67876397764893159</v>
      </c>
      <c r="Q277" s="22">
        <f t="shared" si="35"/>
        <v>0.63917201821722469</v>
      </c>
      <c r="R277" s="22">
        <f t="shared" si="36"/>
        <v>0.53832069279431494</v>
      </c>
      <c r="S277" s="22">
        <f t="shared" si="37"/>
        <v>0.40947609055222761</v>
      </c>
      <c r="T277" s="22"/>
      <c r="U277" s="22"/>
      <c r="V277" s="22"/>
    </row>
    <row r="278" spans="1:22" x14ac:dyDescent="0.25">
      <c r="A278" s="1">
        <f>IF(A277+E$10&gt;1,0,A277+E$10)</f>
        <v>-0.64999999999996394</v>
      </c>
      <c r="B278" s="20">
        <f t="shared" si="29"/>
        <v>0.22387211385685249</v>
      </c>
      <c r="C278" s="20">
        <f>[1]!alfamlog($A278,C$50,$C$4:$C$9,COUNT($D$4:$D$9))*I$10</f>
        <v>6.9873274270085999E-13</v>
      </c>
      <c r="D278" s="20">
        <f>[1]!alfamlog($A278,D$50,$C$4:$C$9,COUNT($D$4:$D$9))*J$10</f>
        <v>1.0231882965944667E-4</v>
      </c>
      <c r="E278" s="20">
        <f>[1]!alfamlog($A278,E$50,$C$4:$C$9,COUNT($D$4:$D$9))*K$10</f>
        <v>0.99989768116964173</v>
      </c>
      <c r="F278" s="20">
        <f>[1]!alfamlog($A278,F$50,$C$4:$C$9,COUNT($D$4:$D$9))*L$10</f>
        <v>0</v>
      </c>
      <c r="G278" s="20">
        <f>[1]!alfamlog($A278,G$50,$C$4:$C$9,COUNT($D$4:$D$9))*M$10</f>
        <v>0</v>
      </c>
      <c r="H278" s="20">
        <f>[1]!alfamlog($A278,H$50,$C$4:$C$9,COUNT($D$4:$D$9))*N$10</f>
        <v>0</v>
      </c>
      <c r="I278" s="20">
        <f>[1]!alfamlog($A278,I$50,$C$4:$C$9,COUNT($D$4:$D$9))*O$10</f>
        <v>0</v>
      </c>
      <c r="K278" s="37">
        <f>(10^L278-B278)/L$48</f>
        <v>1.9998976811689411</v>
      </c>
      <c r="L278" s="22">
        <f t="shared" si="30"/>
        <v>-0.61283967942085249</v>
      </c>
      <c r="M278" s="22">
        <f t="shared" si="31"/>
        <v>-0.57860987186956059</v>
      </c>
      <c r="N278" s="22">
        <f t="shared" si="32"/>
        <v>-0.48963330439334229</v>
      </c>
      <c r="O278" s="22">
        <f t="shared" si="33"/>
        <v>-0.37277563790881074</v>
      </c>
      <c r="P278" s="22">
        <f t="shared" si="34"/>
        <v>0.63102345899068346</v>
      </c>
      <c r="Q278" s="22">
        <f t="shared" si="35"/>
        <v>0.59538850154647782</v>
      </c>
      <c r="R278" s="22">
        <f t="shared" si="36"/>
        <v>0.50325434653877388</v>
      </c>
      <c r="S278" s="22">
        <f t="shared" si="37"/>
        <v>0.38314457169249616</v>
      </c>
      <c r="T278" s="22"/>
      <c r="U278" s="22"/>
      <c r="V278" s="22"/>
    </row>
    <row r="279" spans="1:22" x14ac:dyDescent="0.25">
      <c r="A279" s="1">
        <f>IF(A278+E$10&gt;1,0,A278+E$10)</f>
        <v>-0.5999999999999639</v>
      </c>
      <c r="B279" s="20">
        <f t="shared" si="29"/>
        <v>0.25118864315097889</v>
      </c>
      <c r="C279" s="20">
        <f>[1]!alfamlog($A279,C$50,$C$4:$C$9,COUNT($D$4:$D$9))*I$10</f>
        <v>5.5502932190756541E-13</v>
      </c>
      <c r="D279" s="20">
        <f>[1]!alfamlog($A279,D$50,$C$4:$C$9,COUNT($D$4:$D$9))*J$10</f>
        <v>9.1192767631665119E-5</v>
      </c>
      <c r="E279" s="20">
        <f>[1]!alfamlog($A279,E$50,$C$4:$C$9,COUNT($D$4:$D$9))*K$10</f>
        <v>0.9999088072318133</v>
      </c>
      <c r="F279" s="20">
        <f>[1]!alfamlog($A279,F$50,$C$4:$C$9,COUNT($D$4:$D$9))*L$10</f>
        <v>0</v>
      </c>
      <c r="G279" s="20">
        <f>[1]!alfamlog($A279,G$50,$C$4:$C$9,COUNT($D$4:$D$9))*M$10</f>
        <v>0</v>
      </c>
      <c r="H279" s="20">
        <f>[1]!alfamlog($A279,H$50,$C$4:$C$9,COUNT($D$4:$D$9))*N$10</f>
        <v>0</v>
      </c>
      <c r="I279" s="20">
        <f>[1]!alfamlog($A279,I$50,$C$4:$C$9,COUNT($D$4:$D$9))*O$10</f>
        <v>0</v>
      </c>
      <c r="K279" s="37">
        <f>(10^L279-B279)/L$48</f>
        <v>1.9999088072312599</v>
      </c>
      <c r="L279" s="22">
        <f t="shared" si="30"/>
        <v>-0.56672996223325622</v>
      </c>
      <c r="M279" s="22">
        <f t="shared" si="31"/>
        <v>-0.53582828745220601</v>
      </c>
      <c r="N279" s="22">
        <f t="shared" si="32"/>
        <v>-0.45446517556580995</v>
      </c>
      <c r="O279" s="22">
        <f t="shared" si="33"/>
        <v>-0.3456506184003223</v>
      </c>
      <c r="P279" s="22">
        <f t="shared" si="34"/>
        <v>0.58304722704154466</v>
      </c>
      <c r="Q279" s="22">
        <f t="shared" si="35"/>
        <v>0.55100504084050961</v>
      </c>
      <c r="R279" s="22">
        <f t="shared" si="36"/>
        <v>0.46701123718771254</v>
      </c>
      <c r="S279" s="22">
        <f t="shared" si="37"/>
        <v>0.35538465233984379</v>
      </c>
      <c r="T279" s="22"/>
      <c r="U279" s="22"/>
      <c r="V279" s="22"/>
    </row>
    <row r="280" spans="1:22" x14ac:dyDescent="0.25">
      <c r="A280" s="1">
        <f>IF(A279+E$10&gt;1,0,A279+E$10)</f>
        <v>-0.54999999999996385</v>
      </c>
      <c r="B280" s="20">
        <f t="shared" si="29"/>
        <v>0.28183829312646885</v>
      </c>
      <c r="C280" s="20">
        <f>[1]!alfamlog($A280,C$50,$C$4:$C$9,COUNT($D$4:$D$9))*I$10</f>
        <v>4.4087983375281416E-13</v>
      </c>
      <c r="D280" s="20">
        <f>[1]!alfamlog($A280,D$50,$C$4:$C$9,COUNT($D$4:$D$9))*J$10</f>
        <v>8.1276445731653382E-5</v>
      </c>
      <c r="E280" s="20">
        <f>[1]!alfamlog($A280,E$50,$C$4:$C$9,COUNT($D$4:$D$9))*K$10</f>
        <v>0.99991872355382738</v>
      </c>
      <c r="F280" s="20">
        <f>[1]!alfamlog($A280,F$50,$C$4:$C$9,COUNT($D$4:$D$9))*L$10</f>
        <v>0</v>
      </c>
      <c r="G280" s="20">
        <f>[1]!alfamlog($A280,G$50,$C$4:$C$9,COUNT($D$4:$D$9))*M$10</f>
        <v>0</v>
      </c>
      <c r="H280" s="20">
        <f>[1]!alfamlog($A280,H$50,$C$4:$C$9,COUNT($D$4:$D$9))*N$10</f>
        <v>0</v>
      </c>
      <c r="I280" s="20">
        <f>[1]!alfamlog($A280,I$50,$C$4:$C$9,COUNT($D$4:$D$9))*O$10</f>
        <v>0</v>
      </c>
      <c r="K280" s="37">
        <f>(10^L280-B280)/L$48</f>
        <v>1.9999187235533789</v>
      </c>
      <c r="L280" s="22">
        <f t="shared" si="30"/>
        <v>-0.5202268331365264</v>
      </c>
      <c r="M280" s="22">
        <f t="shared" si="31"/>
        <v>-0.49236447724108889</v>
      </c>
      <c r="N280" s="22">
        <f t="shared" si="32"/>
        <v>-0.41812514212470453</v>
      </c>
      <c r="O280" s="22">
        <f t="shared" si="33"/>
        <v>-0.31710601402594274</v>
      </c>
      <c r="P280" s="22">
        <f t="shared" si="34"/>
        <v>0.53485893290486597</v>
      </c>
      <c r="Q280" s="22">
        <f t="shared" si="35"/>
        <v>0.50607281923381076</v>
      </c>
      <c r="R280" s="22">
        <f t="shared" si="36"/>
        <v>0.42965063362367595</v>
      </c>
      <c r="S280" s="22">
        <f t="shared" si="37"/>
        <v>0.32621429684698783</v>
      </c>
      <c r="T280" s="22"/>
      <c r="U280" s="22"/>
      <c r="V280" s="22"/>
    </row>
    <row r="281" spans="1:22" x14ac:dyDescent="0.25">
      <c r="A281" s="1">
        <f>IF(A280+E$10&gt;1,0,A280+E$10)</f>
        <v>-0.49999999999996386</v>
      </c>
      <c r="B281" s="20">
        <f t="shared" si="29"/>
        <v>0.31622776601686425</v>
      </c>
      <c r="C281" s="20">
        <f>[1]!alfamlog($A281,C$50,$C$4:$C$9,COUNT($D$4:$D$9))*I$10</f>
        <v>3.5020639545274343E-13</v>
      </c>
      <c r="D281" s="20">
        <f>[1]!alfamlog($A281,D$50,$C$4:$C$9,COUNT($D$4:$D$9))*J$10</f>
        <v>7.2438348770048933E-5</v>
      </c>
      <c r="E281" s="20">
        <f>[1]!alfamlog($A281,E$50,$C$4:$C$9,COUNT($D$4:$D$9))*K$10</f>
        <v>0.99992756165087981</v>
      </c>
      <c r="F281" s="20">
        <f>[1]!alfamlog($A281,F$50,$C$4:$C$9,COUNT($D$4:$D$9))*L$10</f>
        <v>0</v>
      </c>
      <c r="G281" s="20">
        <f>[1]!alfamlog($A281,G$50,$C$4:$C$9,COUNT($D$4:$D$9))*M$10</f>
        <v>0</v>
      </c>
      <c r="H281" s="20">
        <f>[1]!alfamlog($A281,H$50,$C$4:$C$9,COUNT($D$4:$D$9))*N$10</f>
        <v>0</v>
      </c>
      <c r="I281" s="20">
        <f>[1]!alfamlog($A281,I$50,$C$4:$C$9,COUNT($D$4:$D$9))*O$10</f>
        <v>0</v>
      </c>
      <c r="K281" s="37">
        <f>(10^L281-B281)/L$48</f>
        <v>1.9999275616505219</v>
      </c>
      <c r="L281" s="22">
        <f t="shared" si="30"/>
        <v>-0.47336736061732571</v>
      </c>
      <c r="M281" s="22">
        <f t="shared" si="31"/>
        <v>-0.4482739989261223</v>
      </c>
      <c r="N281" s="22">
        <f t="shared" si="32"/>
        <v>-0.38067273108016508</v>
      </c>
      <c r="O281" s="22">
        <f t="shared" si="33"/>
        <v>-0.28716473421059102</v>
      </c>
      <c r="P281" s="22">
        <f t="shared" si="34"/>
        <v>0.48648004223689256</v>
      </c>
      <c r="Q281" s="22">
        <f t="shared" si="35"/>
        <v>0.46063992374542251</v>
      </c>
      <c r="R281" s="22">
        <f t="shared" si="36"/>
        <v>0.39123426769260966</v>
      </c>
      <c r="S281" s="22">
        <f t="shared" si="37"/>
        <v>0.29566025252090772</v>
      </c>
      <c r="T281" s="22"/>
      <c r="U281" s="22"/>
      <c r="V281" s="22"/>
    </row>
    <row r="282" spans="1:22" x14ac:dyDescent="0.25">
      <c r="A282" s="1">
        <f>IF(A281+E$10&gt;1,0,A281+E$10)</f>
        <v>-0.44999999999996387</v>
      </c>
      <c r="B282" s="20">
        <f t="shared" si="29"/>
        <v>0.35481338923360495</v>
      </c>
      <c r="C282" s="20">
        <f>[1]!alfamlog($A282,C$50,$C$4:$C$9,COUNT($D$4:$D$9))*I$10</f>
        <v>2.7818101928863651E-13</v>
      </c>
      <c r="D282" s="20">
        <f>[1]!alfamlog($A282,D$50,$C$4:$C$9,COUNT($D$4:$D$9))*J$10</f>
        <v>6.4561254886071282E-5</v>
      </c>
      <c r="E282" s="20">
        <f>[1]!alfamlog($A282,E$50,$C$4:$C$9,COUNT($D$4:$D$9))*K$10</f>
        <v>0.9999354387448357</v>
      </c>
      <c r="F282" s="20">
        <f>[1]!alfamlog($A282,F$50,$C$4:$C$9,COUNT($D$4:$D$9))*L$10</f>
        <v>0</v>
      </c>
      <c r="G282" s="20">
        <f>[1]!alfamlog($A282,G$50,$C$4:$C$9,COUNT($D$4:$D$9))*M$10</f>
        <v>0</v>
      </c>
      <c r="H282" s="20">
        <f>[1]!alfamlog($A282,H$50,$C$4:$C$9,COUNT($D$4:$D$9))*N$10</f>
        <v>0</v>
      </c>
      <c r="I282" s="20">
        <f>[1]!alfamlog($A282,I$50,$C$4:$C$9,COUNT($D$4:$D$9))*O$10</f>
        <v>0</v>
      </c>
      <c r="K282" s="37">
        <f>(10^L282-B282)/L$48</f>
        <v>1.9999354387445545</v>
      </c>
      <c r="L282" s="22">
        <f t="shared" si="30"/>
        <v>-0.42618565153502108</v>
      </c>
      <c r="M282" s="22">
        <f t="shared" si="31"/>
        <v>-0.40360954795318144</v>
      </c>
      <c r="N282" s="22">
        <f t="shared" si="32"/>
        <v>-0.34216984105746462</v>
      </c>
      <c r="O282" s="22">
        <f t="shared" si="33"/>
        <v>-0.25585812043263939</v>
      </c>
      <c r="P282" s="22">
        <f t="shared" si="34"/>
        <v>0.43792999932488402</v>
      </c>
      <c r="Q282" s="22">
        <f t="shared" si="35"/>
        <v>0.41475128274716677</v>
      </c>
      <c r="R282" s="22">
        <f t="shared" si="36"/>
        <v>0.35182530036031162</v>
      </c>
      <c r="S282" s="22">
        <f t="shared" si="37"/>
        <v>0.26375737431220525</v>
      </c>
      <c r="T282" s="22"/>
      <c r="U282" s="22"/>
      <c r="V282" s="22"/>
    </row>
    <row r="283" spans="1:22" x14ac:dyDescent="0.25">
      <c r="A283" s="1">
        <f>IF(A282+E$10&gt;1,0,A282+E$10)</f>
        <v>-0.39999999999996388</v>
      </c>
      <c r="B283" s="20">
        <f t="shared" si="29"/>
        <v>0.39810717055353034</v>
      </c>
      <c r="C283" s="20">
        <f>[1]!alfamlog($A283,C$50,$C$4:$C$9,COUNT($D$4:$D$9))*I$10</f>
        <v>2.2096858940049788E-13</v>
      </c>
      <c r="D283" s="20">
        <f>[1]!alfamlog($A283,D$50,$C$4:$C$9,COUNT($D$4:$D$9))*J$10</f>
        <v>5.7540682976054741E-5</v>
      </c>
      <c r="E283" s="20">
        <f>[1]!alfamlog($A283,E$50,$C$4:$C$9,COUNT($D$4:$D$9))*K$10</f>
        <v>0.99994245931680303</v>
      </c>
      <c r="F283" s="20">
        <f>[1]!alfamlog($A283,F$50,$C$4:$C$9,COUNT($D$4:$D$9))*L$10</f>
        <v>0</v>
      </c>
      <c r="G283" s="20">
        <f>[1]!alfamlog($A283,G$50,$C$4:$C$9,COUNT($D$4:$D$9))*M$10</f>
        <v>0</v>
      </c>
      <c r="H283" s="20">
        <f>[1]!alfamlog($A283,H$50,$C$4:$C$9,COUNT($D$4:$D$9))*N$10</f>
        <v>0</v>
      </c>
      <c r="I283" s="20">
        <f>[1]!alfamlog($A283,I$50,$C$4:$C$9,COUNT($D$4:$D$9))*O$10</f>
        <v>0</v>
      </c>
      <c r="K283" s="37">
        <f>(10^L283-B283)/L$48</f>
        <v>1.9999424593165838</v>
      </c>
      <c r="L283" s="22">
        <f t="shared" si="30"/>
        <v>-0.37871298190371738</v>
      </c>
      <c r="M283" s="22">
        <f t="shared" si="31"/>
        <v>-0.35842077941291461</v>
      </c>
      <c r="N283" s="22">
        <f t="shared" si="32"/>
        <v>-0.30267971475480926</v>
      </c>
      <c r="O283" s="22">
        <f t="shared" si="33"/>
        <v>-0.2232251690458889</v>
      </c>
      <c r="P283" s="22">
        <f t="shared" si="34"/>
        <v>0.38922638681782479</v>
      </c>
      <c r="Q283" s="22">
        <f t="shared" si="35"/>
        <v>0.36844866536488735</v>
      </c>
      <c r="R283" s="22">
        <f t="shared" si="36"/>
        <v>0.31148737213539707</v>
      </c>
      <c r="S283" s="22">
        <f t="shared" si="37"/>
        <v>0.23054777456674289</v>
      </c>
      <c r="T283" s="22"/>
      <c r="U283" s="22"/>
      <c r="V283" s="22"/>
    </row>
    <row r="284" spans="1:22" x14ac:dyDescent="0.25">
      <c r="A284" s="1">
        <f>IF(A283+E$10&gt;1,0,A283+E$10)</f>
        <v>-0.3499999999999639</v>
      </c>
      <c r="B284" s="20">
        <f t="shared" si="29"/>
        <v>0.44668359215100018</v>
      </c>
      <c r="C284" s="20">
        <f>[1]!alfamlog($A284,C$50,$C$4:$C$9,COUNT($D$4:$D$9))*I$10</f>
        <v>1.7552268788041322E-13</v>
      </c>
      <c r="D284" s="20">
        <f>[1]!alfamlog($A284,D$50,$C$4:$C$9,COUNT($D$4:$D$9))*J$10</f>
        <v>5.1283508589581159E-5</v>
      </c>
      <c r="E284" s="20">
        <f>[1]!alfamlog($A284,E$50,$C$4:$C$9,COUNT($D$4:$D$9))*K$10</f>
        <v>0.99994871649123496</v>
      </c>
      <c r="F284" s="20">
        <f>[1]!alfamlog($A284,F$50,$C$4:$C$9,COUNT($D$4:$D$9))*L$10</f>
        <v>0</v>
      </c>
      <c r="G284" s="20">
        <f>[1]!alfamlog($A284,G$50,$C$4:$C$9,COUNT($D$4:$D$9))*M$10</f>
        <v>0</v>
      </c>
      <c r="H284" s="20">
        <f>[1]!alfamlog($A284,H$50,$C$4:$C$9,COUNT($D$4:$D$9))*N$10</f>
        <v>0</v>
      </c>
      <c r="I284" s="20">
        <f>[1]!alfamlog($A284,I$50,$C$4:$C$9,COUNT($D$4:$D$9))*O$10</f>
        <v>0</v>
      </c>
      <c r="K284" s="37">
        <f>(10^L284-B284)/L$48</f>
        <v>1.9999487164910568</v>
      </c>
      <c r="L284" s="22">
        <f t="shared" si="30"/>
        <v>-0.33097794518929868</v>
      </c>
      <c r="M284" s="22">
        <f t="shared" si="31"/>
        <v>-0.31275421039669027</v>
      </c>
      <c r="N284" s="22">
        <f t="shared" si="32"/>
        <v>-0.26226599760743141</v>
      </c>
      <c r="O284" s="22">
        <f t="shared" si="33"/>
        <v>-0.18931160203187616</v>
      </c>
      <c r="P284" s="22">
        <f t="shared" si="34"/>
        <v>0.34038507925322498</v>
      </c>
      <c r="Q284" s="22">
        <f t="shared" si="35"/>
        <v>0.32177073105938231</v>
      </c>
      <c r="R284" s="22">
        <f t="shared" si="36"/>
        <v>0.27028375703485952</v>
      </c>
      <c r="S284" s="22">
        <f t="shared" si="37"/>
        <v>0.19607984027430941</v>
      </c>
      <c r="T284" s="22"/>
      <c r="U284" s="22"/>
      <c r="V284" s="22"/>
    </row>
    <row r="285" spans="1:22" x14ac:dyDescent="0.25">
      <c r="A285" s="1">
        <f>IF(A284+E$10&gt;1,0,A284+E$10)</f>
        <v>-0.29999999999996391</v>
      </c>
      <c r="B285" s="20">
        <f t="shared" si="29"/>
        <v>0.50118723362731388</v>
      </c>
      <c r="C285" s="20">
        <f>[1]!alfamlog($A285,C$50,$C$4:$C$9,COUNT($D$4:$D$9))*I$10</f>
        <v>1.3942340438710444E-13</v>
      </c>
      <c r="D285" s="20">
        <f>[1]!alfamlog($A285,D$50,$C$4:$C$9,COUNT($D$4:$D$9))*J$10</f>
        <v>4.5706730049218146E-5</v>
      </c>
      <c r="E285" s="20">
        <f>[1]!alfamlog($A285,E$50,$C$4:$C$9,COUNT($D$4:$D$9))*K$10</f>
        <v>0.99995429326981133</v>
      </c>
      <c r="F285" s="20">
        <f>[1]!alfamlog($A285,F$50,$C$4:$C$9,COUNT($D$4:$D$9))*L$10</f>
        <v>0</v>
      </c>
      <c r="G285" s="20">
        <f>[1]!alfamlog($A285,G$50,$C$4:$C$9,COUNT($D$4:$D$9))*M$10</f>
        <v>0</v>
      </c>
      <c r="H285" s="20">
        <f>[1]!alfamlog($A285,H$50,$C$4:$C$9,COUNT($D$4:$D$9))*N$10</f>
        <v>0</v>
      </c>
      <c r="I285" s="20">
        <f>[1]!alfamlog($A285,I$50,$C$4:$C$9,COUNT($D$4:$D$9))*O$10</f>
        <v>0</v>
      </c>
      <c r="K285" s="37">
        <f>(10^L285-B285)/L$48</f>
        <v>1.9999542932696568</v>
      </c>
      <c r="L285" s="22">
        <f t="shared" si="30"/>
        <v>-0.2830066116468512</v>
      </c>
      <c r="M285" s="22">
        <f t="shared" si="31"/>
        <v>-0.26665319035217028</v>
      </c>
      <c r="N285" s="22">
        <f t="shared" si="32"/>
        <v>-0.22099190126556886</v>
      </c>
      <c r="O285" s="22">
        <f t="shared" si="33"/>
        <v>-0.15416883056508107</v>
      </c>
      <c r="P285" s="22">
        <f t="shared" si="34"/>
        <v>0.2914203890853706</v>
      </c>
      <c r="Q285" s="22">
        <f t="shared" si="35"/>
        <v>0.27475311858984136</v>
      </c>
      <c r="R285" s="22">
        <f t="shared" si="36"/>
        <v>0.22827663171313653</v>
      </c>
      <c r="S285" s="22">
        <f t="shared" si="37"/>
        <v>0.16040716387076873</v>
      </c>
      <c r="T285" s="22"/>
      <c r="U285" s="22"/>
      <c r="V285" s="22"/>
    </row>
    <row r="286" spans="1:22" x14ac:dyDescent="0.25">
      <c r="A286" s="1">
        <f>IF(A285+E$10&gt;1,0,A285+E$10)</f>
        <v>-0.24999999999996392</v>
      </c>
      <c r="B286" s="20">
        <f t="shared" si="29"/>
        <v>0.5623413251903957</v>
      </c>
      <c r="C286" s="20">
        <f>[1]!alfamlog($A286,C$50,$C$4:$C$9,COUNT($D$4:$D$9))*I$10</f>
        <v>1.1074849716855611E-13</v>
      </c>
      <c r="D286" s="20">
        <f>[1]!alfamlog($A286,D$50,$C$4:$C$9,COUNT($D$4:$D$9))*J$10</f>
        <v>4.0736368518120104E-5</v>
      </c>
      <c r="E286" s="20">
        <f>[1]!alfamlog($A286,E$50,$C$4:$C$9,COUNT($D$4:$D$9))*K$10</f>
        <v>0.99995926363137111</v>
      </c>
      <c r="F286" s="20">
        <f>[1]!alfamlog($A286,F$50,$C$4:$C$9,COUNT($D$4:$D$9))*L$10</f>
        <v>0</v>
      </c>
      <c r="G286" s="20">
        <f>[1]!alfamlog($A286,G$50,$C$4:$C$9,COUNT($D$4:$D$9))*M$10</f>
        <v>0</v>
      </c>
      <c r="H286" s="20">
        <f>[1]!alfamlog($A286,H$50,$C$4:$C$9,COUNT($D$4:$D$9))*N$10</f>
        <v>0</v>
      </c>
      <c r="I286" s="20">
        <f>[1]!alfamlog($A286,I$50,$C$4:$C$9,COUNT($D$4:$D$9))*O$10</f>
        <v>0</v>
      </c>
      <c r="K286" s="37">
        <f>(10^L286-B286)/L$48</f>
        <v>1.9999592636312458</v>
      </c>
      <c r="L286" s="22">
        <f t="shared" si="30"/>
        <v>-0.23482269338497902</v>
      </c>
      <c r="M286" s="22">
        <f t="shared" si="31"/>
        <v>-0.22015792733429934</v>
      </c>
      <c r="N286" s="22">
        <f t="shared" si="32"/>
        <v>-0.17891948288595977</v>
      </c>
      <c r="O286" s="22">
        <f t="shared" si="33"/>
        <v>-0.11785285794365251</v>
      </c>
      <c r="P286" s="22">
        <f t="shared" si="34"/>
        <v>0.24234520437797302</v>
      </c>
      <c r="Q286" s="22">
        <f t="shared" si="35"/>
        <v>0.22742856472707521</v>
      </c>
      <c r="R286" s="22">
        <f t="shared" si="36"/>
        <v>0.18552646448024601</v>
      </c>
      <c r="S286" s="22">
        <f t="shared" si="37"/>
        <v>0.12358743380276592</v>
      </c>
      <c r="T286" s="22"/>
      <c r="U286" s="22"/>
      <c r="V286" s="22"/>
    </row>
    <row r="287" spans="1:22" x14ac:dyDescent="0.25">
      <c r="A287" s="1">
        <f>IF(A286+E$10&gt;1,0,A286+E$10)</f>
        <v>-0.19999999999996393</v>
      </c>
      <c r="B287" s="20">
        <f t="shared" si="29"/>
        <v>0.63095734448024565</v>
      </c>
      <c r="C287" s="20">
        <f>[1]!alfamlog($A287,C$50,$C$4:$C$9,COUNT($D$4:$D$9))*I$10</f>
        <v>8.7971047969693268E-14</v>
      </c>
      <c r="D287" s="20">
        <f>[1]!alfamlog($A287,D$50,$C$4:$C$9,COUNT($D$4:$D$9))*J$10</f>
        <v>3.6306487497196766E-5</v>
      </c>
      <c r="E287" s="20">
        <f>[1]!alfamlog($A287,E$50,$C$4:$C$9,COUNT($D$4:$D$9))*K$10</f>
        <v>0.99996369351241488</v>
      </c>
      <c r="F287" s="20">
        <f>[1]!alfamlog($A287,F$50,$C$4:$C$9,COUNT($D$4:$D$9))*L$10</f>
        <v>0</v>
      </c>
      <c r="G287" s="20">
        <f>[1]!alfamlog($A287,G$50,$C$4:$C$9,COUNT($D$4:$D$9))*M$10</f>
        <v>0</v>
      </c>
      <c r="H287" s="20">
        <f>[1]!alfamlog($A287,H$50,$C$4:$C$9,COUNT($D$4:$D$9))*N$10</f>
        <v>0</v>
      </c>
      <c r="I287" s="20">
        <f>[1]!alfamlog($A287,I$50,$C$4:$C$9,COUNT($D$4:$D$9))*O$10</f>
        <v>0</v>
      </c>
      <c r="K287" s="37">
        <f>(10^L287-B287)/L$48</f>
        <v>1.9999636935123299</v>
      </c>
      <c r="L287" s="22">
        <f t="shared" si="30"/>
        <v>-0.18644771089607307</v>
      </c>
      <c r="M287" s="22">
        <f t="shared" si="31"/>
        <v>-0.17330555884749177</v>
      </c>
      <c r="N287" s="22">
        <f t="shared" si="32"/>
        <v>-0.13610904442341343</v>
      </c>
      <c r="O287" s="22">
        <f t="shared" si="33"/>
        <v>-8.0423166814478211E-2</v>
      </c>
      <c r="P287" s="22">
        <f t="shared" si="34"/>
        <v>0.19317111769002407</v>
      </c>
      <c r="Q287" s="22">
        <f t="shared" si="35"/>
        <v>0.17982704434079749</v>
      </c>
      <c r="R287" s="22">
        <f t="shared" si="36"/>
        <v>0.14209152312781079</v>
      </c>
      <c r="S287" s="22">
        <f t="shared" si="37"/>
        <v>8.5681328135427698E-2</v>
      </c>
      <c r="T287" s="22"/>
      <c r="U287" s="22"/>
      <c r="V287" s="22"/>
    </row>
    <row r="288" spans="1:22" x14ac:dyDescent="0.25">
      <c r="A288" s="1">
        <f>IF(A287+E$10&gt;1,0,A287+E$10)</f>
        <v>-0.14999999999996394</v>
      </c>
      <c r="B288" s="20">
        <f t="shared" si="29"/>
        <v>0.70794578438419664</v>
      </c>
      <c r="C288" s="20">
        <f>[1]!alfamlog($A288,C$50,$C$4:$C$9,COUNT($D$4:$D$9))*I$10</f>
        <v>6.987816314031663E-14</v>
      </c>
      <c r="D288" s="20">
        <f>[1]!alfamlog($A288,D$50,$C$4:$C$9,COUNT($D$4:$D$9))*J$10</f>
        <v>3.2358318802453719E-5</v>
      </c>
      <c r="E288" s="20">
        <f>[1]!alfamlog($A288,E$50,$C$4:$C$9,COUNT($D$4:$D$9))*K$10</f>
        <v>0.99996764168112762</v>
      </c>
      <c r="F288" s="20">
        <f>[1]!alfamlog($A288,F$50,$C$4:$C$9,COUNT($D$4:$D$9))*L$10</f>
        <v>0</v>
      </c>
      <c r="G288" s="20">
        <f>[1]!alfamlog($A288,G$50,$C$4:$C$9,COUNT($D$4:$D$9))*M$10</f>
        <v>0</v>
      </c>
      <c r="H288" s="20">
        <f>[1]!alfamlog($A288,H$50,$C$4:$C$9,COUNT($D$4:$D$9))*N$10</f>
        <v>0</v>
      </c>
      <c r="I288" s="20">
        <f>[1]!alfamlog($A288,I$50,$C$4:$C$9,COUNT($D$4:$D$9))*O$10</f>
        <v>0</v>
      </c>
      <c r="K288" s="37">
        <f>(10^L288-B288)/L$48</f>
        <v>1.9999676416810552</v>
      </c>
      <c r="L288" s="22">
        <f t="shared" si="30"/>
        <v>-0.13790115772055203</v>
      </c>
      <c r="M288" s="22">
        <f t="shared" si="31"/>
        <v>-0.12613025705184741</v>
      </c>
      <c r="N288" s="22">
        <f t="shared" si="32"/>
        <v>-9.2618650404336006E-2</v>
      </c>
      <c r="O288" s="22">
        <f t="shared" si="33"/>
        <v>-4.1941631254352324E-2</v>
      </c>
      <c r="P288" s="22">
        <f t="shared" si="34"/>
        <v>0.14390854597052874</v>
      </c>
      <c r="Q288" s="22">
        <f t="shared" si="35"/>
        <v>0.13197592474774453</v>
      </c>
      <c r="R288" s="22">
        <f t="shared" si="36"/>
        <v>9.8027495921286442E-2</v>
      </c>
      <c r="S288" s="22">
        <f t="shared" si="37"/>
        <v>4.6751449128784824E-2</v>
      </c>
      <c r="T288" s="22"/>
      <c r="U288" s="22"/>
      <c r="V288" s="22"/>
    </row>
    <row r="289" spans="1:22" x14ac:dyDescent="0.25">
      <c r="A289" s="1">
        <f>IF(A288+E$10&gt;1,0,A288+E$10)</f>
        <v>-9.9999999999963937E-2</v>
      </c>
      <c r="B289" s="20">
        <f t="shared" si="29"/>
        <v>0.79432823472434744</v>
      </c>
      <c r="C289" s="20">
        <f>[1]!alfamlog($A289,C$50,$C$4:$C$9,COUNT($D$4:$D$9))*I$10</f>
        <v>5.5506393296514602E-14</v>
      </c>
      <c r="D289" s="20">
        <f>[1]!alfamlog($A289,D$50,$C$4:$C$9,COUNT($D$4:$D$9))*J$10</f>
        <v>2.8839483473438184E-5</v>
      </c>
      <c r="E289" s="20">
        <f>[1]!alfamlog($A289,E$50,$C$4:$C$9,COUNT($D$4:$D$9))*K$10</f>
        <v>0.99997116051647106</v>
      </c>
      <c r="F289" s="20">
        <f>[1]!alfamlog($A289,F$50,$C$4:$C$9,COUNT($D$4:$D$9))*L$10</f>
        <v>0</v>
      </c>
      <c r="G289" s="20">
        <f>[1]!alfamlog($A289,G$50,$C$4:$C$9,COUNT($D$4:$D$9))*M$10</f>
        <v>0</v>
      </c>
      <c r="H289" s="20">
        <f>[1]!alfamlog($A289,H$50,$C$4:$C$9,COUNT($D$4:$D$9))*N$10</f>
        <v>0</v>
      </c>
      <c r="I289" s="20">
        <f>[1]!alfamlog($A289,I$50,$C$4:$C$9,COUNT($D$4:$D$9))*O$10</f>
        <v>0</v>
      </c>
      <c r="K289" s="37">
        <f>(10^L289-B289)/L$48</f>
        <v>1.9999711605164117</v>
      </c>
      <c r="L289" s="22">
        <f t="shared" si="30"/>
        <v>-8.9200660714427282E-2</v>
      </c>
      <c r="M289" s="22">
        <f t="shared" si="31"/>
        <v>-7.8663359329620694E-2</v>
      </c>
      <c r="N289" s="22">
        <f t="shared" si="32"/>
        <v>-4.8503758211976909E-2</v>
      </c>
      <c r="O289" s="22">
        <f t="shared" si="33"/>
        <v>-2.4714879092476612E-3</v>
      </c>
      <c r="P289" s="22">
        <f t="shared" si="34"/>
        <v>9.4566841497824419E-2</v>
      </c>
      <c r="Q289" s="22">
        <f t="shared" si="35"/>
        <v>8.3900128414334987E-2</v>
      </c>
      <c r="R289" s="22">
        <f t="shared" si="36"/>
        <v>5.3387216817636488E-2</v>
      </c>
      <c r="S289" s="22">
        <f t="shared" si="37"/>
        <v>6.8613297268121983E-3</v>
      </c>
      <c r="T289" s="22"/>
      <c r="U289" s="22"/>
      <c r="V289" s="22"/>
    </row>
    <row r="290" spans="1:22" x14ac:dyDescent="0.25">
      <c r="A290" s="1">
        <f>IF(A289+E$10&gt;1,0,A289+E$10)</f>
        <v>-4.9999999999963934E-2</v>
      </c>
      <c r="B290" s="20">
        <f t="shared" si="29"/>
        <v>0.8912509381338195</v>
      </c>
      <c r="C290" s="20">
        <f>[1]!alfamlog($A290,C$50,$C$4:$C$9,COUNT($D$4:$D$9))*I$10</f>
        <v>4.4090433682494772E-14</v>
      </c>
      <c r="D290" s="20">
        <f>[1]!alfamlog($A290,D$50,$C$4:$C$9,COUNT($D$4:$D$9))*J$10</f>
        <v>2.5703297313392026E-5</v>
      </c>
      <c r="E290" s="20">
        <f>[1]!alfamlog($A290,E$50,$C$4:$C$9,COUNT($D$4:$D$9))*K$10</f>
        <v>0.99997429670264248</v>
      </c>
      <c r="F290" s="20">
        <f>[1]!alfamlog($A290,F$50,$C$4:$C$9,COUNT($D$4:$D$9))*L$10</f>
        <v>0</v>
      </c>
      <c r="G290" s="20">
        <f>[1]!alfamlog($A290,G$50,$C$4:$C$9,COUNT($D$4:$D$9))*M$10</f>
        <v>0</v>
      </c>
      <c r="H290" s="20">
        <f>[1]!alfamlog($A290,H$50,$C$4:$C$9,COUNT($D$4:$D$9))*N$10</f>
        <v>0</v>
      </c>
      <c r="I290" s="20">
        <f>[1]!alfamlog($A290,I$50,$C$4:$C$9,COUNT($D$4:$D$9))*O$10</f>
        <v>0</v>
      </c>
      <c r="K290" s="37">
        <f>(10^L290-B290)/L$48</f>
        <v>1.9999742967026002</v>
      </c>
      <c r="L290" s="22">
        <f t="shared" si="30"/>
        <v>-4.0362134066859741E-2</v>
      </c>
      <c r="M290" s="22">
        <f t="shared" si="31"/>
        <v>-3.0933516476891423E-2</v>
      </c>
      <c r="N290" s="22">
        <f t="shared" si="32"/>
        <v>-3.8169517184222096E-3</v>
      </c>
      <c r="O290" s="22">
        <f t="shared" si="33"/>
        <v>3.7923607133592399E-2</v>
      </c>
      <c r="P290" s="22">
        <f t="shared" si="34"/>
        <v>4.5154394063663457E-2</v>
      </c>
      <c r="Q290" s="22">
        <f t="shared" si="35"/>
        <v>3.5622299219411395E-2</v>
      </c>
      <c r="R290" s="22">
        <f t="shared" si="36"/>
        <v>8.2204838402675836E-3</v>
      </c>
      <c r="S290" s="22">
        <f t="shared" si="37"/>
        <v>-3.3925464885155743E-2</v>
      </c>
      <c r="T290" s="22"/>
      <c r="U290" s="22"/>
      <c r="V290" s="22"/>
    </row>
    <row r="291" spans="1:22" x14ac:dyDescent="0.25">
      <c r="A291" s="1">
        <f>IF(A290+E$10&gt;1,0,A290+E$10)</f>
        <v>3.6068370512509773E-14</v>
      </c>
      <c r="B291" s="20">
        <f t="shared" si="29"/>
        <v>1.000000000000083</v>
      </c>
      <c r="C291" s="20">
        <f>[1]!alfamlog($A291,C$50,$C$4:$C$9,COUNT($D$4:$D$9))*I$10</f>
        <v>3.5022374250116548E-14</v>
      </c>
      <c r="D291" s="20">
        <f>[1]!alfamlog($A291,D$50,$C$4:$C$9,COUNT($D$4:$D$9))*J$10</f>
        <v>2.2908151876774495E-5</v>
      </c>
      <c r="E291" s="20">
        <f>[1]!alfamlog($A291,E$50,$C$4:$C$9,COUNT($D$4:$D$9))*K$10</f>
        <v>0.99997709184808814</v>
      </c>
      <c r="F291" s="20">
        <f>[1]!alfamlog($A291,F$50,$C$4:$C$9,COUNT($D$4:$D$9))*L$10</f>
        <v>0</v>
      </c>
      <c r="G291" s="20">
        <f>[1]!alfamlog($A291,G$50,$C$4:$C$9,COUNT($D$4:$D$9))*M$10</f>
        <v>0</v>
      </c>
      <c r="H291" s="20">
        <f>[1]!alfamlog($A291,H$50,$C$4:$C$9,COUNT($D$4:$D$9))*N$10</f>
        <v>0</v>
      </c>
      <c r="I291" s="20">
        <f>[1]!alfamlog($A291,I$50,$C$4:$C$9,COUNT($D$4:$D$9))*O$10</f>
        <v>0</v>
      </c>
      <c r="K291" s="37">
        <f>(10^L291-B291)/L$48</f>
        <v>1.9999770918480486</v>
      </c>
      <c r="L291" s="22">
        <f t="shared" si="30"/>
        <v>8.6000742238637011E-3</v>
      </c>
      <c r="M291" s="22">
        <f t="shared" si="31"/>
        <v>1.7033147974080908E-2</v>
      </c>
      <c r="N291" s="22">
        <f t="shared" si="32"/>
        <v>4.1392232936023239E-2</v>
      </c>
      <c r="O291" s="22">
        <f t="shared" si="33"/>
        <v>7.9180416973198428E-2</v>
      </c>
      <c r="P291" s="22">
        <f t="shared" si="34"/>
        <v>-4.3212752788652957E-3</v>
      </c>
      <c r="Q291" s="22">
        <f t="shared" si="35"/>
        <v>-1.2837031522950987E-2</v>
      </c>
      <c r="R291" s="22">
        <f t="shared" si="36"/>
        <v>-3.742604156959211E-2</v>
      </c>
      <c r="S291" s="22">
        <f t="shared" si="37"/>
        <v>-7.5546125351085666E-2</v>
      </c>
      <c r="T291" s="22"/>
      <c r="U291" s="22"/>
      <c r="V291" s="22"/>
    </row>
    <row r="292" spans="1:22" x14ac:dyDescent="0.25">
      <c r="A292" s="1">
        <f>IF(A291+E$10&gt;1,0,A291+E$10)</f>
        <v>5.0000000000036071E-2</v>
      </c>
      <c r="B292" s="20">
        <f t="shared" si="29"/>
        <v>1.1220184543020566</v>
      </c>
      <c r="C292" s="20">
        <f>[1]!alfamlog($A292,C$50,$C$4:$C$9,COUNT($D$4:$D$9))*I$10</f>
        <v>2.781933001857684E-14</v>
      </c>
      <c r="D292" s="20">
        <f>[1]!alfamlog($A292,D$50,$C$4:$C$9,COUNT($D$4:$D$9))*J$10</f>
        <v>2.0416962714640458E-5</v>
      </c>
      <c r="E292" s="20">
        <f>[1]!alfamlog($A292,E$50,$C$4:$C$9,COUNT($D$4:$D$9))*K$10</f>
        <v>0.99997958303725742</v>
      </c>
      <c r="F292" s="20">
        <f>[1]!alfamlog($A292,F$50,$C$4:$C$9,COUNT($D$4:$D$9))*L$10</f>
        <v>0</v>
      </c>
      <c r="G292" s="20">
        <f>[1]!alfamlog($A292,G$50,$C$4:$C$9,COUNT($D$4:$D$9))*M$10</f>
        <v>0</v>
      </c>
      <c r="H292" s="20">
        <f>[1]!alfamlog($A292,H$50,$C$4:$C$9,COUNT($D$4:$D$9))*N$10</f>
        <v>0</v>
      </c>
      <c r="I292" s="20">
        <f>[1]!alfamlog($A292,I$50,$C$4:$C$9,COUNT($D$4:$D$9))*O$10</f>
        <v>0</v>
      </c>
      <c r="K292" s="37">
        <f>(10^L292-B292)/L$48</f>
        <v>1.9999795830372369</v>
      </c>
      <c r="L292" s="22">
        <f t="shared" si="30"/>
        <v>5.7673044250001755E-2</v>
      </c>
      <c r="M292" s="22">
        <f t="shared" si="31"/>
        <v>6.5212872633665722E-2</v>
      </c>
      <c r="N292" s="22">
        <f t="shared" si="32"/>
        <v>8.7077401650259345E-2</v>
      </c>
      <c r="O292" s="22">
        <f t="shared" si="33"/>
        <v>0.12123684687418854</v>
      </c>
      <c r="P292" s="22">
        <f t="shared" si="34"/>
        <v>-5.3853428502356471E-2</v>
      </c>
      <c r="Q292" s="22">
        <f t="shared" si="35"/>
        <v>-6.1459282212784246E-2</v>
      </c>
      <c r="R292" s="22">
        <f t="shared" si="36"/>
        <v>-8.3508866693621384E-2</v>
      </c>
      <c r="S292" s="22">
        <f t="shared" si="37"/>
        <v>-0.11793926785941317</v>
      </c>
      <c r="T292" s="22"/>
      <c r="U292" s="22"/>
      <c r="V292" s="22"/>
    </row>
    <row r="293" spans="1:22" x14ac:dyDescent="0.25">
      <c r="A293" s="1">
        <f>IF(A292+E$10&gt;1,0,A292+E$10)</f>
        <v>0.10000000000003607</v>
      </c>
      <c r="B293" s="20">
        <f t="shared" si="29"/>
        <v>1.2589254117942719</v>
      </c>
      <c r="C293" s="20">
        <f>[1]!alfamlog($A293,C$50,$C$4:$C$9,COUNT($D$4:$D$9))*I$10</f>
        <v>2.2097728369019186E-14</v>
      </c>
      <c r="D293" s="20">
        <f>[1]!alfamlog($A293,D$50,$C$4:$C$9,COUNT($D$4:$D$9))*J$10</f>
        <v>1.8196677575813104E-5</v>
      </c>
      <c r="E293" s="20">
        <f>[1]!alfamlog($A293,E$50,$C$4:$C$9,COUNT($D$4:$D$9))*K$10</f>
        <v>0.99998180332240216</v>
      </c>
      <c r="F293" s="20">
        <f>[1]!alfamlog($A293,F$50,$C$4:$C$9,COUNT($D$4:$D$9))*L$10</f>
        <v>0</v>
      </c>
      <c r="G293" s="20">
        <f>[1]!alfamlog($A293,G$50,$C$4:$C$9,COUNT($D$4:$D$9))*M$10</f>
        <v>0</v>
      </c>
      <c r="H293" s="20">
        <f>[1]!alfamlog($A293,H$50,$C$4:$C$9,COUNT($D$4:$D$9))*N$10</f>
        <v>0</v>
      </c>
      <c r="I293" s="20">
        <f>[1]!alfamlog($A293,I$50,$C$4:$C$9,COUNT($D$4:$D$9))*O$10</f>
        <v>0</v>
      </c>
      <c r="K293" s="37">
        <f>(10^L293-B293)/L$48</f>
        <v>1.9999818033223704</v>
      </c>
      <c r="L293" s="22">
        <f t="shared" si="30"/>
        <v>0.10684515493797445</v>
      </c>
      <c r="M293" s="22">
        <f t="shared" si="31"/>
        <v>0.11358409161218454</v>
      </c>
      <c r="N293" s="22">
        <f t="shared" si="32"/>
        <v>0.13319532921756036</v>
      </c>
      <c r="O293" s="22">
        <f t="shared" si="33"/>
        <v>0.16403254728291569</v>
      </c>
      <c r="P293" s="22">
        <f t="shared" si="34"/>
        <v>-0.10343603247294808</v>
      </c>
      <c r="Q293" s="22">
        <f t="shared" si="35"/>
        <v>-0.1102276634768153</v>
      </c>
      <c r="R293" s="22">
        <f t="shared" si="36"/>
        <v>-0.12998764329714727</v>
      </c>
      <c r="S293" s="22">
        <f t="shared" si="37"/>
        <v>-0.16104548388886336</v>
      </c>
      <c r="T293" s="22"/>
      <c r="U293" s="22"/>
      <c r="V293" s="22"/>
    </row>
    <row r="294" spans="1:22" x14ac:dyDescent="0.25">
      <c r="A294" s="1">
        <f>IF(A293+E$10&gt;1,0,A293+E$10)</f>
        <v>0.15000000000003608</v>
      </c>
      <c r="B294" s="20">
        <f t="shared" si="29"/>
        <v>1.4125375446228716</v>
      </c>
      <c r="C294" s="20">
        <f>[1]!alfamlog($A294,C$50,$C$4:$C$9,COUNT($D$4:$D$9))*I$10</f>
        <v>1.7552884301684278E-14</v>
      </c>
      <c r="D294" s="20">
        <f>[1]!alfamlog($A294,D$50,$C$4:$C$9,COUNT($D$4:$D$9))*J$10</f>
        <v>1.6217838053380179E-5</v>
      </c>
      <c r="E294" s="20">
        <f>[1]!alfamlog($A294,E$50,$C$4:$C$9,COUNT($D$4:$D$9))*K$10</f>
        <v>0.99998378216192907</v>
      </c>
      <c r="F294" s="20">
        <f>[1]!alfamlog($A294,F$50,$C$4:$C$9,COUNT($D$4:$D$9))*L$10</f>
        <v>0</v>
      </c>
      <c r="G294" s="20">
        <f>[1]!alfamlog($A294,G$50,$C$4:$C$9,COUNT($D$4:$D$9))*M$10</f>
        <v>0</v>
      </c>
      <c r="H294" s="20">
        <f>[1]!alfamlog($A294,H$50,$C$4:$C$9,COUNT($D$4:$D$9))*N$10</f>
        <v>0</v>
      </c>
      <c r="I294" s="20">
        <f>[1]!alfamlog($A294,I$50,$C$4:$C$9,COUNT($D$4:$D$9))*O$10</f>
        <v>0</v>
      </c>
      <c r="K294" s="37">
        <f>(10^L294-B294)/L$48</f>
        <v>1.9999837821619293</v>
      </c>
      <c r="L294" s="22">
        <f t="shared" si="30"/>
        <v>0.15610596381746064</v>
      </c>
      <c r="M294" s="22">
        <f t="shared" si="31"/>
        <v>0.16212726970201163</v>
      </c>
      <c r="N294" s="22">
        <f t="shared" si="32"/>
        <v>0.17970593080413322</v>
      </c>
      <c r="O294" s="22">
        <f t="shared" si="33"/>
        <v>0.2075093982945943</v>
      </c>
      <c r="P294" s="22">
        <f t="shared" si="34"/>
        <v>-0.1530636879149424</v>
      </c>
      <c r="Q294" s="22">
        <f t="shared" si="35"/>
        <v>-0.15912702761469877</v>
      </c>
      <c r="R294" s="22">
        <f t="shared" si="36"/>
        <v>-0.17682509835307736</v>
      </c>
      <c r="S294" s="22">
        <f t="shared" si="37"/>
        <v>-0.20480777355180294</v>
      </c>
      <c r="T294" s="22"/>
      <c r="U294" s="22"/>
      <c r="V294" s="22"/>
    </row>
    <row r="295" spans="1:22" x14ac:dyDescent="0.25">
      <c r="A295" s="1">
        <f>IF(A294+E$10&gt;1,0,A294+E$10)</f>
        <v>0.20000000000003609</v>
      </c>
      <c r="B295" s="20">
        <f t="shared" si="29"/>
        <v>1.5848931924612453</v>
      </c>
      <c r="C295" s="20">
        <f>[1]!alfamlog($A295,C$50,$C$4:$C$9,COUNT($D$4:$D$9))*I$10</f>
        <v>1.3942776192197726E-14</v>
      </c>
      <c r="D295" s="20">
        <f>[1]!alfamlog($A295,D$50,$C$4:$C$9,COUNT($D$4:$D$9))*J$10</f>
        <v>1.4454188872063137E-5</v>
      </c>
      <c r="E295" s="20">
        <f>[1]!alfamlog($A295,E$50,$C$4:$C$9,COUNT($D$4:$D$9))*K$10</f>
        <v>0.99998554581111398</v>
      </c>
      <c r="F295" s="20">
        <f>[1]!alfamlog($A295,F$50,$C$4:$C$9,COUNT($D$4:$D$9))*L$10</f>
        <v>0</v>
      </c>
      <c r="G295" s="20">
        <f>[1]!alfamlog($A295,G$50,$C$4:$C$9,COUNT($D$4:$D$9))*M$10</f>
        <v>0</v>
      </c>
      <c r="H295" s="20">
        <f>[1]!alfamlog($A295,H$50,$C$4:$C$9,COUNT($D$4:$D$9))*N$10</f>
        <v>0</v>
      </c>
      <c r="I295" s="20">
        <f>[1]!alfamlog($A295,I$50,$C$4:$C$9,COUNT($D$4:$D$9))*O$10</f>
        <v>0</v>
      </c>
      <c r="K295" s="37">
        <f>(10^L295-B295)/L$48</f>
        <v>1.9999855458110893</v>
      </c>
      <c r="L295" s="22">
        <f t="shared" si="30"/>
        <v>0.20544609577757811</v>
      </c>
      <c r="M295" s="22">
        <f t="shared" si="31"/>
        <v>0.21082474192723327</v>
      </c>
      <c r="N295" s="22">
        <f t="shared" si="32"/>
        <v>0.22657218931204867</v>
      </c>
      <c r="O295" s="22">
        <f t="shared" si="33"/>
        <v>0.25161188146344687</v>
      </c>
      <c r="P295" s="22">
        <f t="shared" si="34"/>
        <v>-0.20273156497575751</v>
      </c>
      <c r="Q295" s="22">
        <f t="shared" si="35"/>
        <v>-0.2081437260389864</v>
      </c>
      <c r="R295" s="22">
        <f t="shared" si="36"/>
        <v>-0.22398693000421202</v>
      </c>
      <c r="S295" s="22">
        <f t="shared" si="37"/>
        <v>-0.24917187001317606</v>
      </c>
      <c r="T295" s="22"/>
      <c r="U295" s="22"/>
      <c r="V295" s="22"/>
    </row>
    <row r="296" spans="1:22" x14ac:dyDescent="0.25">
      <c r="A296" s="1">
        <f>IF(A295+E$10&gt;1,0,A295+E$10)</f>
        <v>0.25000000000003608</v>
      </c>
      <c r="B296" s="20">
        <f t="shared" si="29"/>
        <v>1.7782794100390706</v>
      </c>
      <c r="C296" s="20">
        <f>[1]!alfamlog($A296,C$50,$C$4:$C$9,COUNT($D$4:$D$9))*I$10</f>
        <v>1.1075158208718115E-14</v>
      </c>
      <c r="D296" s="20">
        <f>[1]!alfamlog($A296,D$50,$C$4:$C$9,COUNT($D$4:$D$9))*J$10</f>
        <v>1.2882329641658271E-5</v>
      </c>
      <c r="E296" s="20">
        <f>[1]!alfamlog($A296,E$50,$C$4:$C$9,COUNT($D$4:$D$9))*K$10</f>
        <v>0.9999871176703472</v>
      </c>
      <c r="F296" s="20">
        <f>[1]!alfamlog($A296,F$50,$C$4:$C$9,COUNT($D$4:$D$9))*L$10</f>
        <v>0</v>
      </c>
      <c r="G296" s="20">
        <f>[1]!alfamlog($A296,G$50,$C$4:$C$9,COUNT($D$4:$D$9))*M$10</f>
        <v>0</v>
      </c>
      <c r="H296" s="20">
        <f>[1]!alfamlog($A296,H$50,$C$4:$C$9,COUNT($D$4:$D$9))*N$10</f>
        <v>0</v>
      </c>
      <c r="I296" s="20">
        <f>[1]!alfamlog($A296,I$50,$C$4:$C$9,COUNT($D$4:$D$9))*O$10</f>
        <v>0</v>
      </c>
      <c r="K296" s="37">
        <f>(10^L296-B296)/L$48</f>
        <v>1.9999871176703543</v>
      </c>
      <c r="L296" s="22">
        <f t="shared" si="30"/>
        <v>0.25485714060741377</v>
      </c>
      <c r="M296" s="22">
        <f t="shared" si="31"/>
        <v>0.25966055932428705</v>
      </c>
      <c r="N296" s="22">
        <f t="shared" si="32"/>
        <v>0.27376004880197574</v>
      </c>
      <c r="O296" s="22">
        <f t="shared" si="33"/>
        <v>0.29628734806738716</v>
      </c>
      <c r="P296" s="22">
        <f t="shared" si="34"/>
        <v>-0.25243534489573399</v>
      </c>
      <c r="Q296" s="22">
        <f t="shared" si="35"/>
        <v>-0.2572654753569491</v>
      </c>
      <c r="R296" s="22">
        <f t="shared" si="36"/>
        <v>-0.27144167781982681</v>
      </c>
      <c r="S296" s="22">
        <f t="shared" si="37"/>
        <v>-0.29408646514795234</v>
      </c>
      <c r="T296" s="22"/>
      <c r="U296" s="22"/>
      <c r="V296" s="22"/>
    </row>
    <row r="297" spans="1:22" x14ac:dyDescent="0.25">
      <c r="A297" s="1">
        <f>IF(A296+E$10&gt;1,0,A296+E$10)</f>
        <v>0.30000000000003607</v>
      </c>
      <c r="B297" s="20">
        <f t="shared" si="29"/>
        <v>1.9952623149690456</v>
      </c>
      <c r="C297" s="20">
        <f>[1]!alfamlog($A297,C$50,$C$4:$C$9,COUNT($D$4:$D$9))*I$10</f>
        <v>8.7973231937562876E-15</v>
      </c>
      <c r="D297" s="20">
        <f>[1]!alfamlog($A297,D$50,$C$4:$C$9,COUNT($D$4:$D$9))*J$10</f>
        <v>1.1481404463249392E-5</v>
      </c>
      <c r="E297" s="20">
        <f>[1]!alfamlog($A297,E$50,$C$4:$C$9,COUNT($D$4:$D$9))*K$10</f>
        <v>0.99998851859552795</v>
      </c>
      <c r="F297" s="20">
        <f>[1]!alfamlog($A297,F$50,$C$4:$C$9,COUNT($D$4:$D$9))*L$10</f>
        <v>0</v>
      </c>
      <c r="G297" s="20">
        <f>[1]!alfamlog($A297,G$50,$C$4:$C$9,COUNT($D$4:$D$9))*M$10</f>
        <v>0</v>
      </c>
      <c r="H297" s="20">
        <f>[1]!alfamlog($A297,H$50,$C$4:$C$9,COUNT($D$4:$D$9))*N$10</f>
        <v>0</v>
      </c>
      <c r="I297" s="20">
        <f>[1]!alfamlog($A297,I$50,$C$4:$C$9,COUNT($D$4:$D$9))*O$10</f>
        <v>0</v>
      </c>
      <c r="K297" s="37">
        <f>(10^L297-B297)/L$48</f>
        <v>1.9999885185955302</v>
      </c>
      <c r="L297" s="22">
        <f t="shared" si="30"/>
        <v>0.30433155899939129</v>
      </c>
      <c r="M297" s="22">
        <f t="shared" si="31"/>
        <v>0.30862034225336515</v>
      </c>
      <c r="N297" s="22">
        <f t="shared" si="32"/>
        <v>0.32123828292414558</v>
      </c>
      <c r="O297" s="22">
        <f t="shared" si="33"/>
        <v>0.34148619499515631</v>
      </c>
      <c r="P297" s="22">
        <f t="shared" si="34"/>
        <v>-0.3021711672980541</v>
      </c>
      <c r="Q297" s="22">
        <f t="shared" si="35"/>
        <v>-0.30648123241601488</v>
      </c>
      <c r="R297" s="22">
        <f t="shared" si="36"/>
        <v>-0.31916057513408602</v>
      </c>
      <c r="S297" s="22">
        <f t="shared" si="37"/>
        <v>-0.33950334818720662</v>
      </c>
      <c r="T297" s="22"/>
      <c r="U297" s="22"/>
      <c r="V297" s="22"/>
    </row>
    <row r="298" spans="1:22" x14ac:dyDescent="0.25">
      <c r="A298" s="1">
        <f>IF(A297+E$10&gt;1,0,A297+E$10)</f>
        <v>0.35000000000003606</v>
      </c>
      <c r="B298" s="20">
        <f t="shared" si="29"/>
        <v>2.2387211385685259</v>
      </c>
      <c r="C298" s="20">
        <f>[1]!alfamlog($A298,C$50,$C$4:$C$9,COUNT($D$4:$D$9))*I$10</f>
        <v>6.9879709279197695E-15</v>
      </c>
      <c r="D298" s="20">
        <f>[1]!alfamlog($A298,D$50,$C$4:$C$9,COUNT($D$4:$D$9))*J$10</f>
        <v>1.0232825275587422E-5</v>
      </c>
      <c r="E298" s="20">
        <f>[1]!alfamlog($A298,E$50,$C$4:$C$9,COUNT($D$4:$D$9))*K$10</f>
        <v>0.99998976717471733</v>
      </c>
      <c r="F298" s="20">
        <f>[1]!alfamlog($A298,F$50,$C$4:$C$9,COUNT($D$4:$D$9))*L$10</f>
        <v>0</v>
      </c>
      <c r="G298" s="20">
        <f>[1]!alfamlog($A298,G$50,$C$4:$C$9,COUNT($D$4:$D$9))*M$10</f>
        <v>0</v>
      </c>
      <c r="H298" s="20">
        <f>[1]!alfamlog($A298,H$50,$C$4:$C$9,COUNT($D$4:$D$9))*N$10</f>
        <v>0</v>
      </c>
      <c r="I298" s="20">
        <f>[1]!alfamlog($A298,I$50,$C$4:$C$9,COUNT($D$4:$D$9))*O$10</f>
        <v>0</v>
      </c>
      <c r="K298" s="37">
        <f>(10^L298-B298)/L$48</f>
        <v>1.9999897671747036</v>
      </c>
      <c r="L298" s="22">
        <f t="shared" si="30"/>
        <v>0.35386259661196612</v>
      </c>
      <c r="M298" s="22">
        <f t="shared" si="31"/>
        <v>0.35769114208118857</v>
      </c>
      <c r="N298" s="22">
        <f t="shared" si="32"/>
        <v>0.3689783460372959</v>
      </c>
      <c r="O298" s="22">
        <f t="shared" si="33"/>
        <v>0.38716196047703594</v>
      </c>
      <c r="P298" s="22">
        <f t="shared" si="34"/>
        <v>-0.35193558263174796</v>
      </c>
      <c r="Q298" s="22">
        <f t="shared" si="35"/>
        <v>-0.35578107838129752</v>
      </c>
      <c r="R298" s="22">
        <f t="shared" si="36"/>
        <v>-0.36711739001106952</v>
      </c>
      <c r="S298" s="22">
        <f t="shared" si="37"/>
        <v>-0.38537746976996579</v>
      </c>
      <c r="T298" s="22"/>
      <c r="U298" s="22"/>
      <c r="V298" s="22"/>
    </row>
    <row r="299" spans="1:22" x14ac:dyDescent="0.25">
      <c r="A299" s="1">
        <f>IF(A298+E$10&gt;1,0,A298+E$10)</f>
        <v>0.40000000000003605</v>
      </c>
      <c r="B299" s="20">
        <f t="shared" si="29"/>
        <v>2.5118864315097889</v>
      </c>
      <c r="C299" s="20">
        <f>[1]!alfamlog($A299,C$50,$C$4:$C$9,COUNT($D$4:$D$9))*I$10</f>
        <v>5.5507487884087058E-15</v>
      </c>
      <c r="D299" s="20">
        <f>[1]!alfamlog($A299,D$50,$C$4:$C$9,COUNT($D$4:$D$9))*J$10</f>
        <v>9.120025275482693E-6</v>
      </c>
      <c r="E299" s="20">
        <f>[1]!alfamlog($A299,E$50,$C$4:$C$9,COUNT($D$4:$D$9))*K$10</f>
        <v>0.99999087997471903</v>
      </c>
      <c r="F299" s="20">
        <f>[1]!alfamlog($A299,F$50,$C$4:$C$9,COUNT($D$4:$D$9))*L$10</f>
        <v>0</v>
      </c>
      <c r="G299" s="20">
        <f>[1]!alfamlog($A299,G$50,$C$4:$C$9,COUNT($D$4:$D$9))*M$10</f>
        <v>0</v>
      </c>
      <c r="H299" s="20">
        <f>[1]!alfamlog($A299,H$50,$C$4:$C$9,COUNT($D$4:$D$9))*N$10</f>
        <v>0</v>
      </c>
      <c r="I299" s="20">
        <f>[1]!alfamlog($A299,I$50,$C$4:$C$9,COUNT($D$4:$D$9))*O$10</f>
        <v>0</v>
      </c>
      <c r="K299" s="37">
        <f>(10^L299-B299)/L$48</f>
        <v>1.9999908799747335</v>
      </c>
      <c r="L299" s="22">
        <f t="shared" si="30"/>
        <v>0.40344420573539486</v>
      </c>
      <c r="M299" s="22">
        <f t="shared" si="31"/>
        <v>0.40686131170853995</v>
      </c>
      <c r="N299" s="22">
        <f t="shared" si="32"/>
        <v>0.41695421345741573</v>
      </c>
      <c r="O299" s="22">
        <f t="shared" si="33"/>
        <v>0.43327135212139756</v>
      </c>
      <c r="P299" s="22">
        <f t="shared" si="34"/>
        <v>-0.40172550932321777</v>
      </c>
      <c r="Q299" s="22">
        <f t="shared" si="35"/>
        <v>-0.40515611172172522</v>
      </c>
      <c r="R299" s="22">
        <f t="shared" si="36"/>
        <v>-0.41528826021460852</v>
      </c>
      <c r="S299" s="22">
        <f t="shared" si="37"/>
        <v>-0.43166694376093279</v>
      </c>
      <c r="T299" s="22"/>
      <c r="U299" s="22"/>
      <c r="V299" s="22"/>
    </row>
    <row r="300" spans="1:22" x14ac:dyDescent="0.25">
      <c r="A300" s="1">
        <f>IF(A299+E$10&gt;1,0,A299+E$10)</f>
        <v>0.45000000000003604</v>
      </c>
      <c r="B300" s="20">
        <f t="shared" si="29"/>
        <v>2.8183829312646882</v>
      </c>
      <c r="C300" s="20">
        <f>[1]!alfamlog($A300,C$50,$C$4:$C$9,COUNT($D$4:$D$9))*I$10</f>
        <v>4.4091208594350998E-15</v>
      </c>
      <c r="D300" s="20">
        <f>[1]!alfamlog($A300,D$50,$C$4:$C$9,COUNT($D$4:$D$9))*J$10</f>
        <v>8.1282391441178105E-6</v>
      </c>
      <c r="E300" s="20">
        <f>[1]!alfamlog($A300,E$50,$C$4:$C$9,COUNT($D$4:$D$9))*K$10</f>
        <v>0.99999187176085147</v>
      </c>
      <c r="F300" s="20">
        <f>[1]!alfamlog($A300,F$50,$C$4:$C$9,COUNT($D$4:$D$9))*L$10</f>
        <v>0</v>
      </c>
      <c r="G300" s="20">
        <f>[1]!alfamlog($A300,G$50,$C$4:$C$9,COUNT($D$4:$D$9))*M$10</f>
        <v>0</v>
      </c>
      <c r="H300" s="20">
        <f>[1]!alfamlog($A300,H$50,$C$4:$C$9,COUNT($D$4:$D$9))*N$10</f>
        <v>0</v>
      </c>
      <c r="I300" s="20">
        <f>[1]!alfamlog($A300,I$50,$C$4:$C$9,COUNT($D$4:$D$9))*O$10</f>
        <v>0</v>
      </c>
      <c r="K300" s="37">
        <f>(10^L300-B300)/L$48</f>
        <v>1.9999918717608978</v>
      </c>
      <c r="L300" s="22">
        <f t="shared" si="30"/>
        <v>0.45307097407449221</v>
      </c>
      <c r="M300" s="22">
        <f t="shared" si="31"/>
        <v>0.4561203851279465</v>
      </c>
      <c r="N300" s="22">
        <f t="shared" si="32"/>
        <v>0.46514221611969281</v>
      </c>
      <c r="O300" s="22">
        <f t="shared" si="33"/>
        <v>0.47977421934457465</v>
      </c>
      <c r="P300" s="22">
        <f t="shared" si="34"/>
        <v>-0.45153819521717775</v>
      </c>
      <c r="Q300" s="22">
        <f t="shared" si="35"/>
        <v>-0.45459834983993846</v>
      </c>
      <c r="R300" s="22">
        <f t="shared" si="36"/>
        <v>-0.46365152650173075</v>
      </c>
      <c r="S300" s="22">
        <f t="shared" si="37"/>
        <v>-0.47833299860523648</v>
      </c>
      <c r="T300" s="22"/>
      <c r="U300" s="22"/>
      <c r="V300" s="22"/>
    </row>
    <row r="301" spans="1:22" x14ac:dyDescent="0.25">
      <c r="A301" s="1">
        <f>IF(A300+E$10&gt;1,0,A300+E$10)</f>
        <v>0.50000000000003608</v>
      </c>
      <c r="B301" s="20">
        <f t="shared" si="29"/>
        <v>3.1622776601686424</v>
      </c>
      <c r="C301" s="20">
        <f>[1]!alfamlog($A301,C$50,$C$4:$C$9,COUNT($D$4:$D$9))*I$10</f>
        <v>3.5022922847716661E-15</v>
      </c>
      <c r="D301" s="20">
        <f>[1]!alfamlog($A301,D$50,$C$4:$C$9,COUNT($D$4:$D$9))*J$10</f>
        <v>7.2443071660915899E-6</v>
      </c>
      <c r="E301" s="20">
        <f>[1]!alfamlog($A301,E$50,$C$4:$C$9,COUNT($D$4:$D$9))*K$10</f>
        <v>0.99999275569283042</v>
      </c>
      <c r="F301" s="20">
        <f>[1]!alfamlog($A301,F$50,$C$4:$C$9,COUNT($D$4:$D$9))*L$10</f>
        <v>0</v>
      </c>
      <c r="G301" s="20">
        <f>[1]!alfamlog($A301,G$50,$C$4:$C$9,COUNT($D$4:$D$9))*M$10</f>
        <v>0</v>
      </c>
      <c r="H301" s="20">
        <f>[1]!alfamlog($A301,H$50,$C$4:$C$9,COUNT($D$4:$D$9))*N$10</f>
        <v>0</v>
      </c>
      <c r="I301" s="20">
        <f>[1]!alfamlog($A301,I$50,$C$4:$C$9,COUNT($D$4:$D$9))*O$10</f>
        <v>0</v>
      </c>
      <c r="K301" s="37">
        <f>(10^L301-B301)/L$48</f>
        <v>1.999992755692892</v>
      </c>
      <c r="L301" s="22">
        <f t="shared" si="30"/>
        <v>0.50273806015008271</v>
      </c>
      <c r="M301" s="22">
        <f t="shared" si="31"/>
        <v>0.50545896597593987</v>
      </c>
      <c r="N301" s="22">
        <f t="shared" si="32"/>
        <v>0.51352087388773249</v>
      </c>
      <c r="O301" s="22">
        <f t="shared" si="33"/>
        <v>0.52663348147393607</v>
      </c>
      <c r="P301" s="22">
        <f t="shared" si="34"/>
        <v>-0.50137118291504201</v>
      </c>
      <c r="Q301" s="22">
        <f t="shared" si="35"/>
        <v>-0.50410063898098934</v>
      </c>
      <c r="R301" s="22">
        <f t="shared" si="36"/>
        <v>-0.5121875676221409</v>
      </c>
      <c r="S301" s="22">
        <f t="shared" si="37"/>
        <v>-0.52533988904379703</v>
      </c>
      <c r="T301" s="22"/>
      <c r="U301" s="22"/>
      <c r="V301" s="22"/>
    </row>
    <row r="302" spans="1:22" x14ac:dyDescent="0.25">
      <c r="A302" s="1">
        <f>IF(A301+E$10&gt;1,0,A301+E$10)</f>
        <v>0.55000000000003613</v>
      </c>
      <c r="B302" s="20">
        <f t="shared" si="29"/>
        <v>3.5481338923360504</v>
      </c>
      <c r="C302" s="20">
        <f>[1]!alfamlog($A302,C$50,$C$4:$C$9,COUNT($D$4:$D$9))*I$10</f>
        <v>2.7819718397208586E-15</v>
      </c>
      <c r="D302" s="20">
        <f>[1]!alfamlog($A302,D$50,$C$4:$C$9,COUNT($D$4:$D$9))*J$10</f>
        <v>6.4565006444143043E-6</v>
      </c>
      <c r="E302" s="20">
        <f>[1]!alfamlog($A302,E$50,$C$4:$C$9,COUNT($D$4:$D$9))*K$10</f>
        <v>0.99999354349935288</v>
      </c>
      <c r="F302" s="20">
        <f>[1]!alfamlog($A302,F$50,$C$4:$C$9,COUNT($D$4:$D$9))*L$10</f>
        <v>0</v>
      </c>
      <c r="G302" s="20">
        <f>[1]!alfamlog($A302,G$50,$C$4:$C$9,COUNT($D$4:$D$9))*M$10</f>
        <v>0</v>
      </c>
      <c r="H302" s="20">
        <f>[1]!alfamlog($A302,H$50,$C$4:$C$9,COUNT($D$4:$D$9))*N$10</f>
        <v>0</v>
      </c>
      <c r="I302" s="20">
        <f>[1]!alfamlog($A302,I$50,$C$4:$C$9,COUNT($D$4:$D$9))*O$10</f>
        <v>0</v>
      </c>
      <c r="K302" s="37">
        <f>(10^L302-B302)/L$48</f>
        <v>1.9999935434994232</v>
      </c>
      <c r="L302" s="22">
        <f t="shared" si="30"/>
        <v>0.55244113482194657</v>
      </c>
      <c r="M302" s="22">
        <f t="shared" si="31"/>
        <v>0.55486862487914013</v>
      </c>
      <c r="N302" s="22">
        <f t="shared" si="32"/>
        <v>0.56207073081855974</v>
      </c>
      <c r="O302" s="22">
        <f t="shared" si="33"/>
        <v>0.57381502172263232</v>
      </c>
      <c r="P302" s="22">
        <f t="shared" si="34"/>
        <v>-0.55122227864657558</v>
      </c>
      <c r="Q302" s="22">
        <f t="shared" si="35"/>
        <v>-0.55365657198775364</v>
      </c>
      <c r="R302" s="22">
        <f t="shared" si="36"/>
        <v>-0.56087863959737083</v>
      </c>
      <c r="S302" s="22">
        <f t="shared" si="37"/>
        <v>-0.57265477785316066</v>
      </c>
      <c r="T302" s="22"/>
      <c r="U302" s="22"/>
      <c r="V302" s="22"/>
    </row>
    <row r="303" spans="1:22" x14ac:dyDescent="0.25">
      <c r="A303" s="1">
        <f>IF(A302+E$10&gt;1,0,A302+E$10)</f>
        <v>0.60000000000003617</v>
      </c>
      <c r="B303" s="20">
        <f t="shared" si="29"/>
        <v>3.981071705535304</v>
      </c>
      <c r="C303" s="20">
        <f>[1]!alfamlog($A303,C$50,$C$4:$C$9,COUNT($D$4:$D$9))*I$10</f>
        <v>2.2098003320837754E-15</v>
      </c>
      <c r="D303" s="20">
        <f>[1]!alfamlog($A303,D$50,$C$4:$C$9,COUNT($D$4:$D$9))*J$10</f>
        <v>5.7543662967568604E-6</v>
      </c>
      <c r="E303" s="20">
        <f>[1]!alfamlog($A303,E$50,$C$4:$C$9,COUNT($D$4:$D$9))*K$10</f>
        <v>0.99999424563370098</v>
      </c>
      <c r="F303" s="20">
        <f>[1]!alfamlog($A303,F$50,$C$4:$C$9,COUNT($D$4:$D$9))*L$10</f>
        <v>0</v>
      </c>
      <c r="G303" s="20">
        <f>[1]!alfamlog($A303,G$50,$C$4:$C$9,COUNT($D$4:$D$9))*M$10</f>
        <v>0</v>
      </c>
      <c r="H303" s="20">
        <f>[1]!alfamlog($A303,H$50,$C$4:$C$9,COUNT($D$4:$D$9))*N$10</f>
        <v>0</v>
      </c>
      <c r="I303" s="20">
        <f>[1]!alfamlog($A303,I$50,$C$4:$C$9,COUNT($D$4:$D$9))*O$10</f>
        <v>0</v>
      </c>
      <c r="K303" s="37">
        <f>(10^L303-B303)/L$48</f>
        <v>1.9999942456338182</v>
      </c>
      <c r="L303" s="22">
        <f t="shared" si="30"/>
        <v>0.60217632844693125</v>
      </c>
      <c r="M303" s="22">
        <f t="shared" si="31"/>
        <v>0.6043418052739481</v>
      </c>
      <c r="N303" s="22">
        <f t="shared" si="32"/>
        <v>0.61077419489393658</v>
      </c>
      <c r="O303" s="22">
        <f t="shared" si="33"/>
        <v>0.62128755600929564</v>
      </c>
      <c r="P303" s="22">
        <f t="shared" si="34"/>
        <v>-0.6010895243382971</v>
      </c>
      <c r="Q303" s="22">
        <f t="shared" si="35"/>
        <v>-0.60326041342992653</v>
      </c>
      <c r="R303" s="22">
        <f t="shared" si="36"/>
        <v>-0.60970872116882968</v>
      </c>
      <c r="S303" s="22">
        <f t="shared" si="37"/>
        <v>-0.62024759601844015</v>
      </c>
      <c r="T303" s="22"/>
      <c r="U303" s="22"/>
      <c r="V303" s="22"/>
    </row>
    <row r="304" spans="1:22" x14ac:dyDescent="0.25">
      <c r="A304" s="1">
        <f>IF(A303+E$10&gt;1,0,A303+E$10)</f>
        <v>0.65000000000003622</v>
      </c>
      <c r="B304" s="20">
        <f t="shared" si="29"/>
        <v>4.466835921510004</v>
      </c>
      <c r="C304" s="20">
        <f>[1]!alfamlog($A304,C$50,$C$4:$C$9,COUNT($D$4:$D$9))*I$10</f>
        <v>1.7553078953172101E-15</v>
      </c>
      <c r="D304" s="20">
        <f>[1]!alfamlog($A304,D$50,$C$4:$C$9,COUNT($D$4:$D$9))*J$10</f>
        <v>5.1285875697272206E-6</v>
      </c>
      <c r="E304" s="20">
        <f>[1]!alfamlog($A304,E$50,$C$4:$C$9,COUNT($D$4:$D$9))*K$10</f>
        <v>0.9999948714124286</v>
      </c>
      <c r="F304" s="20">
        <f>[1]!alfamlog($A304,F$50,$C$4:$C$9,COUNT($D$4:$D$9))*L$10</f>
        <v>0</v>
      </c>
      <c r="G304" s="20">
        <f>[1]!alfamlog($A304,G$50,$C$4:$C$9,COUNT($D$4:$D$9))*M$10</f>
        <v>0</v>
      </c>
      <c r="H304" s="20">
        <f>[1]!alfamlog($A304,H$50,$C$4:$C$9,COUNT($D$4:$D$9))*N$10</f>
        <v>0</v>
      </c>
      <c r="I304" s="20">
        <f>[1]!alfamlog($A304,I$50,$C$4:$C$9,COUNT($D$4:$D$9))*O$10</f>
        <v>0</v>
      </c>
      <c r="K304" s="37">
        <f>(10^L304-B304)/L$48</f>
        <v>1.999994871412536</v>
      </c>
      <c r="L304" s="22">
        <f t="shared" si="30"/>
        <v>0.65194018320374625</v>
      </c>
      <c r="M304" s="22">
        <f t="shared" si="31"/>
        <v>0.65387173729709391</v>
      </c>
      <c r="N304" s="22">
        <f t="shared" si="32"/>
        <v>0.65961538405439446</v>
      </c>
      <c r="O304" s="22">
        <f t="shared" si="33"/>
        <v>0.66902248432740441</v>
      </c>
      <c r="P304" s="22">
        <f t="shared" si="34"/>
        <v>-0.65097117256914838</v>
      </c>
      <c r="Q304" s="22">
        <f t="shared" si="35"/>
        <v>-0.65290703161268704</v>
      </c>
      <c r="R304" s="22">
        <f t="shared" si="36"/>
        <v>-0.65866336673571413</v>
      </c>
      <c r="S304" s="22">
        <f t="shared" si="37"/>
        <v>-0.66809088848507558</v>
      </c>
      <c r="T304" s="22"/>
      <c r="U304" s="22"/>
      <c r="V304" s="22"/>
    </row>
    <row r="305" spans="1:22" x14ac:dyDescent="0.25">
      <c r="A305" s="1">
        <f>IF(A304+E$10&gt;1,0,A304+E$10)</f>
        <v>0.70000000000003626</v>
      </c>
      <c r="B305" s="20">
        <f t="shared" si="29"/>
        <v>5.0118723362731421</v>
      </c>
      <c r="C305" s="20">
        <f>[1]!alfamlog($A305,C$50,$C$4:$C$9,COUNT($D$4:$D$9))*I$10</f>
        <v>1.394291399521783E-15</v>
      </c>
      <c r="D305" s="20">
        <f>[1]!alfamlog($A305,D$50,$C$4:$C$9,COUNT($D$4:$D$9))*J$10</f>
        <v>4.5708610321226028E-6</v>
      </c>
      <c r="E305" s="20">
        <f>[1]!alfamlog($A305,E$50,$C$4:$C$9,COUNT($D$4:$D$9))*K$10</f>
        <v>0.99999542913896644</v>
      </c>
      <c r="F305" s="20">
        <f>[1]!alfamlog($A305,F$50,$C$4:$C$9,COUNT($D$4:$D$9))*L$10</f>
        <v>0</v>
      </c>
      <c r="G305" s="20">
        <f>[1]!alfamlog($A305,G$50,$C$4:$C$9,COUNT($D$4:$D$9))*M$10</f>
        <v>0</v>
      </c>
      <c r="H305" s="20">
        <f>[1]!alfamlog($A305,H$50,$C$4:$C$9,COUNT($D$4:$D$9))*N$10</f>
        <v>0</v>
      </c>
      <c r="I305" s="20">
        <f>[1]!alfamlog($A305,I$50,$C$4:$C$9,COUNT($D$4:$D$9))*O$10</f>
        <v>0</v>
      </c>
      <c r="K305" s="37">
        <f>(10^L305-B305)/L$48</f>
        <v>1.9999954291389344</v>
      </c>
      <c r="L305" s="22">
        <f t="shared" si="30"/>
        <v>0.70172961013853608</v>
      </c>
      <c r="M305" s="22">
        <f t="shared" si="31"/>
        <v>0.70345235929112127</v>
      </c>
      <c r="N305" s="22">
        <f t="shared" si="32"/>
        <v>0.70857997981350906</v>
      </c>
      <c r="O305" s="22">
        <f t="shared" si="33"/>
        <v>0.71699373112995768</v>
      </c>
      <c r="P305" s="22">
        <f t="shared" si="34"/>
        <v>-0.70086566412992213</v>
      </c>
      <c r="Q305" s="22">
        <f t="shared" si="35"/>
        <v>-0.70259183696576566</v>
      </c>
      <c r="R305" s="22">
        <f t="shared" si="36"/>
        <v>-0.70772956764043915</v>
      </c>
      <c r="S305" s="22">
        <f t="shared" si="37"/>
        <v>-0.716159651426308</v>
      </c>
      <c r="T305" s="22"/>
      <c r="U305" s="22"/>
      <c r="V305" s="22"/>
    </row>
    <row r="306" spans="1:22" x14ac:dyDescent="0.25">
      <c r="A306" s="1">
        <f>IF(A305+E$10&gt;1,0,A305+E$10)</f>
        <v>0.7500000000000363</v>
      </c>
      <c r="B306" s="20">
        <f t="shared" si="29"/>
        <v>5.623413251903961</v>
      </c>
      <c r="C306" s="20">
        <f>[1]!alfamlog($A306,C$50,$C$4:$C$9,COUNT($D$4:$D$9))*I$10</f>
        <v>1.1075255765987097E-15</v>
      </c>
      <c r="D306" s="20">
        <f>[1]!alfamlog($A306,D$50,$C$4:$C$9,COUNT($D$4:$D$9))*J$10</f>
        <v>4.0737862079430631E-6</v>
      </c>
      <c r="E306" s="20">
        <f>[1]!alfamlog($A306,E$50,$C$4:$C$9,COUNT($D$4:$D$9))*K$10</f>
        <v>0.99999592621379096</v>
      </c>
      <c r="F306" s="20">
        <f>[1]!alfamlog($A306,F$50,$C$4:$C$9,COUNT($D$4:$D$9))*L$10</f>
        <v>0</v>
      </c>
      <c r="G306" s="20">
        <f>[1]!alfamlog($A306,G$50,$C$4:$C$9,COUNT($D$4:$D$9))*M$10</f>
        <v>0</v>
      </c>
      <c r="H306" s="20">
        <f>[1]!alfamlog($A306,H$50,$C$4:$C$9,COUNT($D$4:$D$9))*N$10</f>
        <v>0</v>
      </c>
      <c r="I306" s="20">
        <f>[1]!alfamlog($A306,I$50,$C$4:$C$9,COUNT($D$4:$D$9))*O$10</f>
        <v>0</v>
      </c>
      <c r="K306" s="37">
        <f>(10^L306-B306)/L$48</f>
        <v>1.9999959262138489</v>
      </c>
      <c r="L306" s="22">
        <f t="shared" si="30"/>
        <v>0.7515418505109186</v>
      </c>
      <c r="M306" s="22">
        <f t="shared" si="31"/>
        <v>0.75307824643873733</v>
      </c>
      <c r="N306" s="22">
        <f t="shared" si="32"/>
        <v>0.75765508927503245</v>
      </c>
      <c r="O306" s="22">
        <f t="shared" si="33"/>
        <v>0.7651775800347963</v>
      </c>
      <c r="P306" s="22">
        <f t="shared" si="34"/>
        <v>-0.75077160792762987</v>
      </c>
      <c r="Q306" s="22">
        <f t="shared" si="35"/>
        <v>-0.75231072631983165</v>
      </c>
      <c r="R306" s="22">
        <f t="shared" si="36"/>
        <v>-0.75689562228844509</v>
      </c>
      <c r="S306" s="22">
        <f t="shared" si="37"/>
        <v>-0.76443116584863913</v>
      </c>
      <c r="T306" s="22"/>
      <c r="U306" s="22"/>
      <c r="V306" s="22"/>
    </row>
    <row r="307" spans="1:22" x14ac:dyDescent="0.25">
      <c r="A307" s="1">
        <f>IF(A306+E$10&gt;1,0,A306+E$10)</f>
        <v>0.80000000000003635</v>
      </c>
      <c r="B307" s="20">
        <f t="shared" ref="B307:B344" si="38">10^A307</f>
        <v>6.3095734448024619</v>
      </c>
      <c r="C307" s="20">
        <f>[1]!alfamlog($A307,C$50,$C$4:$C$9,COUNT($D$4:$D$9))*I$10</f>
        <v>8.7973922591409397E-16</v>
      </c>
      <c r="D307" s="20">
        <f>[1]!alfamlog($A307,D$50,$C$4:$C$9,COUNT($D$4:$D$9))*J$10</f>
        <v>3.6307673880896935E-6</v>
      </c>
      <c r="E307" s="20">
        <f>[1]!alfamlog($A307,E$50,$C$4:$C$9,COUNT($D$4:$D$9))*K$10</f>
        <v>0.99999636923261104</v>
      </c>
      <c r="F307" s="20">
        <f>[1]!alfamlog($A307,F$50,$C$4:$C$9,COUNT($D$4:$D$9))*L$10</f>
        <v>0</v>
      </c>
      <c r="G307" s="20">
        <f>[1]!alfamlog($A307,G$50,$C$4:$C$9,COUNT($D$4:$D$9))*M$10</f>
        <v>0</v>
      </c>
      <c r="H307" s="20">
        <f>[1]!alfamlog($A307,H$50,$C$4:$C$9,COUNT($D$4:$D$9))*N$10</f>
        <v>0</v>
      </c>
      <c r="I307" s="20">
        <f>[1]!alfamlog($A307,I$50,$C$4:$C$9,COUNT($D$4:$D$9))*O$10</f>
        <v>0</v>
      </c>
      <c r="K307" s="37">
        <f>(10^L307-B307)/L$48</f>
        <v>1.9999963692326261</v>
      </c>
      <c r="L307" s="22">
        <f t="shared" si="30"/>
        <v>0.80137444104740918</v>
      </c>
      <c r="M307" s="22">
        <f t="shared" si="31"/>
        <v>0.80274454602750711</v>
      </c>
      <c r="N307" s="22">
        <f t="shared" si="32"/>
        <v>0.80682911601196461</v>
      </c>
      <c r="O307" s="22">
        <f t="shared" si="33"/>
        <v>0.81355250710422311</v>
      </c>
      <c r="P307" s="22">
        <f t="shared" si="34"/>
        <v>-0.80068776299921474</v>
      </c>
      <c r="Q307" s="22">
        <f t="shared" si="35"/>
        <v>-0.80206003259163927</v>
      </c>
      <c r="R307" s="22">
        <f t="shared" si="36"/>
        <v>-0.80615101529817368</v>
      </c>
      <c r="S307" s="22">
        <f t="shared" si="37"/>
        <v>-0.81288483135981082</v>
      </c>
      <c r="T307" s="22"/>
      <c r="U307" s="22"/>
      <c r="V307" s="22"/>
    </row>
    <row r="308" spans="1:22" x14ac:dyDescent="0.25">
      <c r="A308" s="1">
        <f>IF(A307+E$10&gt;1,0,A307+E$10)</f>
        <v>0.85000000000003639</v>
      </c>
      <c r="B308" s="20">
        <f t="shared" si="38"/>
        <v>7.0794578438419737</v>
      </c>
      <c r="C308" s="20">
        <f>[1]!alfamlog($A308,C$50,$C$4:$C$9,COUNT($D$4:$D$9))*I$10</f>
        <v>6.9880198225480287E-16</v>
      </c>
      <c r="D308" s="20">
        <f>[1]!alfamlog($A308,D$50,$C$4:$C$9,COUNT($D$4:$D$9))*J$10</f>
        <v>3.2359261184616595E-6</v>
      </c>
      <c r="E308" s="20">
        <f>[1]!alfamlog($A308,E$50,$C$4:$C$9,COUNT($D$4:$D$9))*K$10</f>
        <v>0.99999676407388083</v>
      </c>
      <c r="F308" s="20">
        <f>[1]!alfamlog($A308,F$50,$C$4:$C$9,COUNT($D$4:$D$9))*L$10</f>
        <v>0</v>
      </c>
      <c r="G308" s="20">
        <f>[1]!alfamlog($A308,G$50,$C$4:$C$9,COUNT($D$4:$D$9))*M$10</f>
        <v>0</v>
      </c>
      <c r="H308" s="20">
        <f>[1]!alfamlog($A308,H$50,$C$4:$C$9,COUNT($D$4:$D$9))*N$10</f>
        <v>0</v>
      </c>
      <c r="I308" s="20">
        <f>[1]!alfamlog($A308,I$50,$C$4:$C$9,COUNT($D$4:$D$9))*O$10</f>
        <v>0</v>
      </c>
      <c r="K308" s="37">
        <f>(10^L308-B308)/L$48</f>
        <v>1.9999967640739413</v>
      </c>
      <c r="L308" s="22">
        <f t="shared" ref="L308:L344" si="39">LOG(SUMPRODUCT($D308:$I308,$D$50:$I$50)*L$48+$B308)*$T$8</f>
        <v>0.85122518273704273</v>
      </c>
      <c r="M308" s="22">
        <f t="shared" ref="M308:M344" si="40">LOG(SUMPRODUCT($D308:$I308,$D$50:$I$50)*M$48+$B308)*$T$9</f>
        <v>0.85244691884729284</v>
      </c>
      <c r="N308" s="22">
        <f t="shared" ref="N308:N344" si="41">LOG(SUMPRODUCT($D308:$I308,$D$50:$I$50)*N$48+$B308)*$T$10</f>
        <v>0.85609163998181492</v>
      </c>
      <c r="O308" s="22">
        <f t="shared" ref="O308:O344" si="42">LOG(SUMPRODUCT($D308:$I308,$D$50:$I$50)*O$48+$B308)*$T$11</f>
        <v>0.86209901602449734</v>
      </c>
      <c r="P308" s="22">
        <f t="shared" ref="P308:P344" si="43">-LOG(ABS(P$48-10^L308))*$T$8</f>
        <v>-0.85061302242070935</v>
      </c>
      <c r="Q308" s="22">
        <f t="shared" ref="Q308:Q344" si="44">-LOG(ABS(Q$48-10^M308))*$T$9</f>
        <v>-0.85183647941973761</v>
      </c>
      <c r="R308" s="22">
        <f t="shared" ref="R308:R344" si="45">-LOG(ABS(R$48-10^N308))*$T$10</f>
        <v>-0.85548630565347772</v>
      </c>
      <c r="S308" s="22">
        <f t="shared" ref="S308:S344" si="46">-LOG(ABS(S$48-10^O308))*$T$11</f>
        <v>-0.86150200305262181</v>
      </c>
      <c r="T308" s="22"/>
      <c r="U308" s="22"/>
      <c r="V308" s="22"/>
    </row>
    <row r="309" spans="1:22" x14ac:dyDescent="0.25">
      <c r="A309" s="1">
        <f>IF(A308+E$10&gt;1,0,A308+E$10)</f>
        <v>0.90000000000003644</v>
      </c>
      <c r="B309" s="20">
        <f t="shared" si="38"/>
        <v>7.9432823472434837</v>
      </c>
      <c r="C309" s="20">
        <f>[1]!alfamlog($A309,C$50,$C$4:$C$9,COUNT($D$4:$D$9))*I$10</f>
        <v>5.5507834032053543E-16</v>
      </c>
      <c r="D309" s="20">
        <f>[1]!alfamlog($A309,D$50,$C$4:$C$9,COUNT($D$4:$D$9))*J$10</f>
        <v>2.8840232037095424E-6</v>
      </c>
      <c r="E309" s="20">
        <f>[1]!alfamlog($A309,E$50,$C$4:$C$9,COUNT($D$4:$D$9))*K$10</f>
        <v>0.99999711597679575</v>
      </c>
      <c r="F309" s="20">
        <f>[1]!alfamlog($A309,F$50,$C$4:$C$9,COUNT($D$4:$D$9))*L$10</f>
        <v>0</v>
      </c>
      <c r="G309" s="20">
        <f>[1]!alfamlog($A309,G$50,$C$4:$C$9,COUNT($D$4:$D$9))*M$10</f>
        <v>0</v>
      </c>
      <c r="H309" s="20">
        <f>[1]!alfamlog($A309,H$50,$C$4:$C$9,COUNT($D$4:$D$9))*N$10</f>
        <v>0</v>
      </c>
      <c r="I309" s="20">
        <f>[1]!alfamlog($A309,I$50,$C$4:$C$9,COUNT($D$4:$D$9))*O$10</f>
        <v>0</v>
      </c>
      <c r="K309" s="37">
        <f>(10^L309-B309)/L$48</f>
        <v>1.9999971159768926</v>
      </c>
      <c r="L309" s="22">
        <f t="shared" si="39"/>
        <v>0.90109211283177304</v>
      </c>
      <c r="M309" s="22">
        <f t="shared" si="40"/>
        <v>0.90218148623359362</v>
      </c>
      <c r="N309" s="22">
        <f t="shared" si="41"/>
        <v>0.9054333064339859</v>
      </c>
      <c r="O309" s="22">
        <f t="shared" si="42"/>
        <v>0.91079947771028869</v>
      </c>
      <c r="P309" s="22">
        <f t="shared" si="43"/>
        <v>-0.9005463989180531</v>
      </c>
      <c r="Q309" s="22">
        <f t="shared" si="44"/>
        <v>-0.90163714031676845</v>
      </c>
      <c r="R309" s="22">
        <f t="shared" si="45"/>
        <v>-0.90489302366343283</v>
      </c>
      <c r="S309" s="22">
        <f t="shared" si="46"/>
        <v>-0.91026583371342717</v>
      </c>
      <c r="T309" s="22"/>
    </row>
    <row r="310" spans="1:22" x14ac:dyDescent="0.25">
      <c r="A310" s="1">
        <f>IF(A309+E$10&gt;1,0,A309+E$10)</f>
        <v>0.95000000000003648</v>
      </c>
      <c r="B310" s="20">
        <f t="shared" si="38"/>
        <v>8.9125093813382055</v>
      </c>
      <c r="C310" s="20">
        <f>[1]!alfamlog($A310,C$50,$C$4:$C$9,COUNT($D$4:$D$9))*I$10</f>
        <v>4.4091453648664523E-16</v>
      </c>
      <c r="D310" s="20">
        <f>[1]!alfamlog($A310,D$50,$C$4:$C$9,COUNT($D$4:$D$9))*J$10</f>
        <v>2.5703891920691659E-6</v>
      </c>
      <c r="E310" s="20">
        <f>[1]!alfamlog($A310,E$50,$C$4:$C$9,COUNT($D$4:$D$9))*K$10</f>
        <v>0.9999974296108074</v>
      </c>
      <c r="F310" s="20">
        <f>[1]!alfamlog($A310,F$50,$C$4:$C$9,COUNT($D$4:$D$9))*L$10</f>
        <v>0</v>
      </c>
      <c r="G310" s="20">
        <f>[1]!alfamlog($A310,G$50,$C$4:$C$9,COUNT($D$4:$D$9))*M$10</f>
        <v>0</v>
      </c>
      <c r="H310" s="20">
        <f>[1]!alfamlog($A310,H$50,$C$4:$C$9,COUNT($D$4:$D$9))*N$10</f>
        <v>0</v>
      </c>
      <c r="I310" s="20">
        <f>[1]!alfamlog($A310,I$50,$C$4:$C$9,COUNT($D$4:$D$9))*O$10</f>
        <v>0</v>
      </c>
      <c r="K310" s="37">
        <f>(10^L310-B310)/L$48</f>
        <v>1.9999974296109002</v>
      </c>
      <c r="L310" s="22">
        <f t="shared" si="39"/>
        <v>0.95097347974133772</v>
      </c>
      <c r="M310" s="22">
        <f t="shared" si="40"/>
        <v>0.95194478228770341</v>
      </c>
      <c r="N310" s="22">
        <f t="shared" si="41"/>
        <v>0.95484572360222164</v>
      </c>
      <c r="O310" s="22">
        <f t="shared" si="42"/>
        <v>0.9596379761826398</v>
      </c>
      <c r="P310" s="22">
        <f t="shared" si="43"/>
        <v>-0.95048701200435559</v>
      </c>
      <c r="Q310" s="22">
        <f t="shared" si="44"/>
        <v>-0.95145940193089651</v>
      </c>
      <c r="R310" s="22">
        <f t="shared" si="45"/>
        <v>-0.9543635764133378</v>
      </c>
      <c r="S310" s="22">
        <f t="shared" si="46"/>
        <v>-0.9591611229403233</v>
      </c>
      <c r="T310" s="22"/>
    </row>
    <row r="311" spans="1:22" x14ac:dyDescent="0.25">
      <c r="A311" s="1">
        <f>IF(A310+E$10&gt;1,0,A310+E$10)</f>
        <v>0</v>
      </c>
      <c r="B311" s="20">
        <f t="shared" si="38"/>
        <v>1</v>
      </c>
      <c r="C311" s="20">
        <f>[1]!alfamlog($A311,C$50,$C$4:$C$9,COUNT($D$4:$D$9))*I$10</f>
        <v>3.5022374250122367E-14</v>
      </c>
      <c r="D311" s="20">
        <f>[1]!alfamlog($A311,D$50,$C$4:$C$9,COUNT($D$4:$D$9))*J$10</f>
        <v>2.2908151876776395E-5</v>
      </c>
      <c r="E311" s="20">
        <f>[1]!alfamlog($A311,E$50,$C$4:$C$9,COUNT($D$4:$D$9))*K$10</f>
        <v>0.99997709184808814</v>
      </c>
      <c r="F311" s="20">
        <f>[1]!alfamlog($A311,F$50,$C$4:$C$9,COUNT($D$4:$D$9))*L$10</f>
        <v>0</v>
      </c>
      <c r="G311" s="20">
        <f>[1]!alfamlog($A311,G$50,$C$4:$C$9,COUNT($D$4:$D$9))*M$10</f>
        <v>0</v>
      </c>
      <c r="H311" s="20">
        <f>[1]!alfamlog($A311,H$50,$C$4:$C$9,COUNT($D$4:$D$9))*N$10</f>
        <v>0</v>
      </c>
      <c r="I311" s="20">
        <f>[1]!alfamlog($A311,I$50,$C$4:$C$9,COUNT($D$4:$D$9))*O$10</f>
        <v>0</v>
      </c>
      <c r="K311" s="37">
        <f>(10^L311-B311)/L$48</f>
        <v>1.9999770918480486</v>
      </c>
      <c r="L311" s="22">
        <f t="shared" si="39"/>
        <v>8.6000742238283422E-3</v>
      </c>
      <c r="M311" s="22">
        <f t="shared" si="40"/>
        <v>1.7033147974046228E-2</v>
      </c>
      <c r="N311" s="22">
        <f t="shared" si="41"/>
        <v>4.1392232935990453E-2</v>
      </c>
      <c r="O311" s="22">
        <f t="shared" si="42"/>
        <v>7.9180416973168369E-2</v>
      </c>
      <c r="P311" s="22">
        <f t="shared" si="43"/>
        <v>-4.3212752788295864E-3</v>
      </c>
      <c r="Q311" s="22">
        <f t="shared" si="44"/>
        <v>-1.2837031522915971E-2</v>
      </c>
      <c r="R311" s="22">
        <f t="shared" si="45"/>
        <v>-3.7426041569559025E-2</v>
      </c>
      <c r="S311" s="22">
        <f t="shared" si="46"/>
        <v>-7.5546125351055357E-2</v>
      </c>
      <c r="T311" s="22"/>
    </row>
    <row r="312" spans="1:22" x14ac:dyDescent="0.25">
      <c r="A312" s="1">
        <f>IF(A311+E$10&gt;1,0,A311+E$10)</f>
        <v>0.05</v>
      </c>
      <c r="B312" s="20">
        <f t="shared" si="38"/>
        <v>1.1220184543019636</v>
      </c>
      <c r="C312" s="20">
        <f>[1]!alfamlog($A312,C$50,$C$4:$C$9,COUNT($D$4:$D$9))*I$10</f>
        <v>2.781933001858146E-14</v>
      </c>
      <c r="D312" s="20">
        <f>[1]!alfamlog($A312,D$50,$C$4:$C$9,COUNT($D$4:$D$9))*J$10</f>
        <v>2.0416962714642149E-5</v>
      </c>
      <c r="E312" s="20">
        <f>[1]!alfamlog($A312,E$50,$C$4:$C$9,COUNT($D$4:$D$9))*K$10</f>
        <v>0.99997958303725742</v>
      </c>
      <c r="F312" s="20">
        <f>[1]!alfamlog($A312,F$50,$C$4:$C$9,COUNT($D$4:$D$9))*L$10</f>
        <v>0</v>
      </c>
      <c r="G312" s="20">
        <f>[1]!alfamlog($A312,G$50,$C$4:$C$9,COUNT($D$4:$D$9))*M$10</f>
        <v>0</v>
      </c>
      <c r="H312" s="20">
        <f>[1]!alfamlog($A312,H$50,$C$4:$C$9,COUNT($D$4:$D$9))*N$10</f>
        <v>0</v>
      </c>
      <c r="I312" s="20">
        <f>[1]!alfamlog($A312,I$50,$C$4:$C$9,COUNT($D$4:$D$9))*O$10</f>
        <v>0</v>
      </c>
      <c r="K312" s="37">
        <f>(10^L312-B312)/L$48</f>
        <v>1.9999795830372369</v>
      </c>
      <c r="L312" s="22">
        <f t="shared" si="39"/>
        <v>5.7673044249966381E-2</v>
      </c>
      <c r="M312" s="22">
        <f t="shared" si="40"/>
        <v>6.5212872633630944E-2</v>
      </c>
      <c r="N312" s="22">
        <f t="shared" si="41"/>
        <v>8.7077401650226274E-2</v>
      </c>
      <c r="O312" s="22">
        <f t="shared" si="42"/>
        <v>0.12123684687415798</v>
      </c>
      <c r="P312" s="22">
        <f t="shared" si="43"/>
        <v>-5.3853428502320777E-2</v>
      </c>
      <c r="Q312" s="22">
        <f t="shared" si="44"/>
        <v>-6.1459282212749169E-2</v>
      </c>
      <c r="R312" s="22">
        <f t="shared" si="45"/>
        <v>-8.3508866693588049E-2</v>
      </c>
      <c r="S312" s="22">
        <f t="shared" si="46"/>
        <v>-0.11793926785938237</v>
      </c>
      <c r="T312" s="22"/>
    </row>
    <row r="313" spans="1:22" x14ac:dyDescent="0.25">
      <c r="A313" s="1">
        <f>IF(A312+E$10&gt;1,0,A312+E$10)</f>
        <v>0.1</v>
      </c>
      <c r="B313" s="20">
        <f t="shared" si="38"/>
        <v>1.2589254117941673</v>
      </c>
      <c r="C313" s="20">
        <f>[1]!alfamlog($A313,C$50,$C$4:$C$9,COUNT($D$4:$D$9))*I$10</f>
        <v>2.2097728369022856E-14</v>
      </c>
      <c r="D313" s="20">
        <f>[1]!alfamlog($A313,D$50,$C$4:$C$9,COUNT($D$4:$D$9))*J$10</f>
        <v>1.8196677575814616E-5</v>
      </c>
      <c r="E313" s="20">
        <f>[1]!alfamlog($A313,E$50,$C$4:$C$9,COUNT($D$4:$D$9))*K$10</f>
        <v>0.99998180332240216</v>
      </c>
      <c r="F313" s="20">
        <f>[1]!alfamlog($A313,F$50,$C$4:$C$9,COUNT($D$4:$D$9))*L$10</f>
        <v>0</v>
      </c>
      <c r="G313" s="20">
        <f>[1]!alfamlog($A313,G$50,$C$4:$C$9,COUNT($D$4:$D$9))*M$10</f>
        <v>0</v>
      </c>
      <c r="H313" s="20">
        <f>[1]!alfamlog($A313,H$50,$C$4:$C$9,COUNT($D$4:$D$9))*N$10</f>
        <v>0</v>
      </c>
      <c r="I313" s="20">
        <f>[1]!alfamlog($A313,I$50,$C$4:$C$9,COUNT($D$4:$D$9))*O$10</f>
        <v>0</v>
      </c>
      <c r="K313" s="37">
        <f>(10^L313-B313)/L$48</f>
        <v>1.9999818033223704</v>
      </c>
      <c r="L313" s="22">
        <f t="shared" si="39"/>
        <v>0.10684515493793893</v>
      </c>
      <c r="M313" s="22">
        <f t="shared" si="40"/>
        <v>0.11358409161214958</v>
      </c>
      <c r="N313" s="22">
        <f t="shared" si="41"/>
        <v>0.13319532921752694</v>
      </c>
      <c r="O313" s="22">
        <f t="shared" si="42"/>
        <v>0.16403254728288449</v>
      </c>
      <c r="P313" s="22">
        <f t="shared" si="43"/>
        <v>-0.10343603247291229</v>
      </c>
      <c r="Q313" s="22">
        <f t="shared" si="44"/>
        <v>-0.11022766347678006</v>
      </c>
      <c r="R313" s="22">
        <f t="shared" si="45"/>
        <v>-0.1299876432971136</v>
      </c>
      <c r="S313" s="22">
        <f t="shared" si="46"/>
        <v>-0.16104548388883194</v>
      </c>
      <c r="T313" s="22"/>
    </row>
    <row r="314" spans="1:22" x14ac:dyDescent="0.25">
      <c r="A314" s="1">
        <f>IF(A313+E$10&gt;1,0,A313+E$10)</f>
        <v>0.15000000000000002</v>
      </c>
      <c r="B314" s="20">
        <f t="shared" si="38"/>
        <v>1.4125375446227544</v>
      </c>
      <c r="C314" s="20">
        <f>[1]!alfamlog($A314,C$50,$C$4:$C$9,COUNT($D$4:$D$9))*I$10</f>
        <v>1.7552884301687193E-14</v>
      </c>
      <c r="D314" s="20">
        <f>[1]!alfamlog($A314,D$50,$C$4:$C$9,COUNT($D$4:$D$9))*J$10</f>
        <v>1.6217838053381527E-5</v>
      </c>
      <c r="E314" s="20">
        <f>[1]!alfamlog($A314,E$50,$C$4:$C$9,COUNT($D$4:$D$9))*K$10</f>
        <v>0.99998378216192907</v>
      </c>
      <c r="F314" s="20">
        <f>[1]!alfamlog($A314,F$50,$C$4:$C$9,COUNT($D$4:$D$9))*L$10</f>
        <v>0</v>
      </c>
      <c r="G314" s="20">
        <f>[1]!alfamlog($A314,G$50,$C$4:$C$9,COUNT($D$4:$D$9))*M$10</f>
        <v>0</v>
      </c>
      <c r="H314" s="20">
        <f>[1]!alfamlog($A314,H$50,$C$4:$C$9,COUNT($D$4:$D$9))*N$10</f>
        <v>0</v>
      </c>
      <c r="I314" s="20">
        <f>[1]!alfamlog($A314,I$50,$C$4:$C$9,COUNT($D$4:$D$9))*O$10</f>
        <v>0</v>
      </c>
      <c r="K314" s="37">
        <f>(10^L314-B314)/L$48</f>
        <v>1.9999837821619071</v>
      </c>
      <c r="L314" s="22">
        <f t="shared" si="39"/>
        <v>0.15610596381742509</v>
      </c>
      <c r="M314" s="22">
        <f t="shared" si="40"/>
        <v>0.16212726970197658</v>
      </c>
      <c r="N314" s="22">
        <f t="shared" si="41"/>
        <v>0.17970593080409955</v>
      </c>
      <c r="O314" s="22">
        <f t="shared" si="42"/>
        <v>0.20750939829456275</v>
      </c>
      <c r="P314" s="22">
        <f t="shared" si="43"/>
        <v>-0.15306368791490654</v>
      </c>
      <c r="Q314" s="22">
        <f t="shared" si="44"/>
        <v>-0.15912702761466349</v>
      </c>
      <c r="R314" s="22">
        <f t="shared" si="45"/>
        <v>-0.17682509835304347</v>
      </c>
      <c r="S314" s="22">
        <f t="shared" si="46"/>
        <v>-0.20480777355177116</v>
      </c>
      <c r="T314" s="22"/>
    </row>
    <row r="315" spans="1:22" x14ac:dyDescent="0.25">
      <c r="A315" s="1">
        <f>IF(A314+E$10&gt;1,0,A314+E$10)</f>
        <v>0.2</v>
      </c>
      <c r="B315" s="20">
        <f t="shared" si="38"/>
        <v>1.5848931924611136</v>
      </c>
      <c r="C315" s="20">
        <f>[1]!alfamlog($A315,C$50,$C$4:$C$9,COUNT($D$4:$D$9))*I$10</f>
        <v>1.3942776192200044E-14</v>
      </c>
      <c r="D315" s="20">
        <f>[1]!alfamlog($A315,D$50,$C$4:$C$9,COUNT($D$4:$D$9))*J$10</f>
        <v>1.445418887206434E-5</v>
      </c>
      <c r="E315" s="20">
        <f>[1]!alfamlog($A315,E$50,$C$4:$C$9,COUNT($D$4:$D$9))*K$10</f>
        <v>0.99998554581111398</v>
      </c>
      <c r="F315" s="20">
        <f>[1]!alfamlog($A315,F$50,$C$4:$C$9,COUNT($D$4:$D$9))*L$10</f>
        <v>0</v>
      </c>
      <c r="G315" s="20">
        <f>[1]!alfamlog($A315,G$50,$C$4:$C$9,COUNT($D$4:$D$9))*M$10</f>
        <v>0</v>
      </c>
      <c r="H315" s="20">
        <f>[1]!alfamlog($A315,H$50,$C$4:$C$9,COUNT($D$4:$D$9))*N$10</f>
        <v>0</v>
      </c>
      <c r="I315" s="20">
        <f>[1]!alfamlog($A315,I$50,$C$4:$C$9,COUNT($D$4:$D$9))*O$10</f>
        <v>0</v>
      </c>
      <c r="K315" s="37">
        <f>(10^L315-B315)/L$48</f>
        <v>1.9999855458110893</v>
      </c>
      <c r="L315" s="22">
        <f t="shared" si="39"/>
        <v>0.20544609577754247</v>
      </c>
      <c r="M315" s="22">
        <f t="shared" si="40"/>
        <v>0.21082474192719808</v>
      </c>
      <c r="N315" s="22">
        <f t="shared" si="41"/>
        <v>0.22657218931201473</v>
      </c>
      <c r="O315" s="22">
        <f t="shared" si="42"/>
        <v>0.25161188146341484</v>
      </c>
      <c r="P315" s="22">
        <f t="shared" si="43"/>
        <v>-0.20273156497572165</v>
      </c>
      <c r="Q315" s="22">
        <f t="shared" si="44"/>
        <v>-0.20814372603895101</v>
      </c>
      <c r="R315" s="22">
        <f t="shared" si="45"/>
        <v>-0.22398693000417788</v>
      </c>
      <c r="S315" s="22">
        <f t="shared" si="46"/>
        <v>-0.24917187001314384</v>
      </c>
      <c r="T315" s="22"/>
    </row>
    <row r="316" spans="1:22" x14ac:dyDescent="0.25">
      <c r="A316" s="1">
        <f>IF(A315+E$10&gt;1,0,A315+E$10)</f>
        <v>0.25</v>
      </c>
      <c r="B316" s="20">
        <f t="shared" si="38"/>
        <v>1.778279410038923</v>
      </c>
      <c r="C316" s="20">
        <f>[1]!alfamlog($A316,C$50,$C$4:$C$9,COUNT($D$4:$D$9))*I$10</f>
        <v>1.1075158208719959E-14</v>
      </c>
      <c r="D316" s="20">
        <f>[1]!alfamlog($A316,D$50,$C$4:$C$9,COUNT($D$4:$D$9))*J$10</f>
        <v>1.2882329641659343E-5</v>
      </c>
      <c r="E316" s="20">
        <f>[1]!alfamlog($A316,E$50,$C$4:$C$9,COUNT($D$4:$D$9))*K$10</f>
        <v>0.9999871176703472</v>
      </c>
      <c r="F316" s="20">
        <f>[1]!alfamlog($A316,F$50,$C$4:$C$9,COUNT($D$4:$D$9))*L$10</f>
        <v>0</v>
      </c>
      <c r="G316" s="20">
        <f>[1]!alfamlog($A316,G$50,$C$4:$C$9,COUNT($D$4:$D$9))*M$10</f>
        <v>0</v>
      </c>
      <c r="H316" s="20">
        <f>[1]!alfamlog($A316,H$50,$C$4:$C$9,COUNT($D$4:$D$9))*N$10</f>
        <v>0</v>
      </c>
      <c r="I316" s="20">
        <f>[1]!alfamlog($A316,I$50,$C$4:$C$9,COUNT($D$4:$D$9))*O$10</f>
        <v>0</v>
      </c>
      <c r="K316" s="37">
        <f>(10^L316-B316)/L$48</f>
        <v>1.9999871176703321</v>
      </c>
      <c r="L316" s="22">
        <f t="shared" si="39"/>
        <v>0.25485714060737807</v>
      </c>
      <c r="M316" s="22">
        <f t="shared" si="40"/>
        <v>0.25966055932425175</v>
      </c>
      <c r="N316" s="22">
        <f t="shared" si="41"/>
        <v>0.2737600488019416</v>
      </c>
      <c r="O316" s="22">
        <f t="shared" si="42"/>
        <v>0.29628734806735479</v>
      </c>
      <c r="P316" s="22">
        <f t="shared" si="43"/>
        <v>-0.25243534489569808</v>
      </c>
      <c r="Q316" s="22">
        <f t="shared" si="44"/>
        <v>-0.25726547535691358</v>
      </c>
      <c r="R316" s="22">
        <f t="shared" si="45"/>
        <v>-0.2714416778197925</v>
      </c>
      <c r="S316" s="22">
        <f t="shared" si="46"/>
        <v>-0.29408646514791981</v>
      </c>
      <c r="T316" s="22"/>
    </row>
    <row r="317" spans="1:22" x14ac:dyDescent="0.25">
      <c r="A317" s="1">
        <f>IF(A316+E$10&gt;1,0,A316+E$10)</f>
        <v>0.3</v>
      </c>
      <c r="B317" s="20">
        <f t="shared" si="38"/>
        <v>1.9952623149688797</v>
      </c>
      <c r="C317" s="20">
        <f>[1]!alfamlog($A317,C$50,$C$4:$C$9,COUNT($D$4:$D$9))*I$10</f>
        <v>8.7973231937577485E-15</v>
      </c>
      <c r="D317" s="20">
        <f>[1]!alfamlog($A317,D$50,$C$4:$C$9,COUNT($D$4:$D$9))*J$10</f>
        <v>1.1481404463250344E-5</v>
      </c>
      <c r="E317" s="20">
        <f>[1]!alfamlog($A317,E$50,$C$4:$C$9,COUNT($D$4:$D$9))*K$10</f>
        <v>0.99998851859552795</v>
      </c>
      <c r="F317" s="20">
        <f>[1]!alfamlog($A317,F$50,$C$4:$C$9,COUNT($D$4:$D$9))*L$10</f>
        <v>0</v>
      </c>
      <c r="G317" s="20">
        <f>[1]!alfamlog($A317,G$50,$C$4:$C$9,COUNT($D$4:$D$9))*M$10</f>
        <v>0</v>
      </c>
      <c r="H317" s="20">
        <f>[1]!alfamlog($A317,H$50,$C$4:$C$9,COUNT($D$4:$D$9))*N$10</f>
        <v>0</v>
      </c>
      <c r="I317" s="20">
        <f>[1]!alfamlog($A317,I$50,$C$4:$C$9,COUNT($D$4:$D$9))*O$10</f>
        <v>0</v>
      </c>
      <c r="K317" s="37">
        <f>(10^L317-B317)/L$48</f>
        <v>1.9999885185955524</v>
      </c>
      <c r="L317" s="22">
        <f t="shared" si="39"/>
        <v>0.30433155899935554</v>
      </c>
      <c r="M317" s="22">
        <f t="shared" si="40"/>
        <v>0.30862034225332974</v>
      </c>
      <c r="N317" s="22">
        <f t="shared" si="41"/>
        <v>0.32123828292411111</v>
      </c>
      <c r="O317" s="22">
        <f t="shared" si="42"/>
        <v>0.34148619499512345</v>
      </c>
      <c r="P317" s="22">
        <f t="shared" si="43"/>
        <v>-0.30217116729801818</v>
      </c>
      <c r="Q317" s="22">
        <f t="shared" si="44"/>
        <v>-0.30648123241597935</v>
      </c>
      <c r="R317" s="22">
        <f t="shared" si="45"/>
        <v>-0.31916057513405138</v>
      </c>
      <c r="S317" s="22">
        <f t="shared" si="46"/>
        <v>-0.33950334818717354</v>
      </c>
      <c r="T317" s="22"/>
    </row>
    <row r="318" spans="1:22" x14ac:dyDescent="0.25">
      <c r="A318" s="1">
        <f>IF(A317+E$10&gt;1,0,A317+E$10)</f>
        <v>0.35</v>
      </c>
      <c r="B318" s="20">
        <f t="shared" si="38"/>
        <v>2.2387211385683394</v>
      </c>
      <c r="C318" s="20">
        <f>[1]!alfamlog($A318,C$50,$C$4:$C$9,COUNT($D$4:$D$9))*I$10</f>
        <v>6.9879709279209307E-15</v>
      </c>
      <c r="D318" s="20">
        <f>[1]!alfamlog($A318,D$50,$C$4:$C$9,COUNT($D$4:$D$9))*J$10</f>
        <v>1.0232825275588273E-5</v>
      </c>
      <c r="E318" s="20">
        <f>[1]!alfamlog($A318,E$50,$C$4:$C$9,COUNT($D$4:$D$9))*K$10</f>
        <v>0.99998976717471733</v>
      </c>
      <c r="F318" s="20">
        <f>[1]!alfamlog($A318,F$50,$C$4:$C$9,COUNT($D$4:$D$9))*L$10</f>
        <v>0</v>
      </c>
      <c r="G318" s="20">
        <f>[1]!alfamlog($A318,G$50,$C$4:$C$9,COUNT($D$4:$D$9))*M$10</f>
        <v>0</v>
      </c>
      <c r="H318" s="20">
        <f>[1]!alfamlog($A318,H$50,$C$4:$C$9,COUNT($D$4:$D$9))*N$10</f>
        <v>0</v>
      </c>
      <c r="I318" s="20">
        <f>[1]!alfamlog($A318,I$50,$C$4:$C$9,COUNT($D$4:$D$9))*O$10</f>
        <v>0</v>
      </c>
      <c r="K318" s="37">
        <f>(10^L318-B318)/L$48</f>
        <v>1.9999897671747036</v>
      </c>
      <c r="L318" s="22">
        <f t="shared" si="39"/>
        <v>0.35386259661193026</v>
      </c>
      <c r="M318" s="22">
        <f t="shared" si="40"/>
        <v>0.35769114208115299</v>
      </c>
      <c r="N318" s="22">
        <f t="shared" si="41"/>
        <v>0.36897834603726126</v>
      </c>
      <c r="O318" s="22">
        <f t="shared" si="42"/>
        <v>0.38716196047700274</v>
      </c>
      <c r="P318" s="22">
        <f t="shared" si="43"/>
        <v>-0.35193558263171193</v>
      </c>
      <c r="Q318" s="22">
        <f t="shared" si="44"/>
        <v>-0.35578107838126183</v>
      </c>
      <c r="R318" s="22">
        <f t="shared" si="45"/>
        <v>-0.36711739001103477</v>
      </c>
      <c r="S318" s="22">
        <f t="shared" si="46"/>
        <v>-0.38537746976993248</v>
      </c>
      <c r="T318" s="22"/>
    </row>
    <row r="319" spans="1:22" x14ac:dyDescent="0.25">
      <c r="A319" s="1">
        <f>IF(A318+E$10&gt;1,0,A318+E$10)</f>
        <v>0.39999999999999997</v>
      </c>
      <c r="B319" s="20">
        <f t="shared" si="38"/>
        <v>2.5118864315095801</v>
      </c>
      <c r="C319" s="20">
        <f>[1]!alfamlog($A319,C$50,$C$4:$C$9,COUNT($D$4:$D$9))*I$10</f>
        <v>5.5507487884096264E-15</v>
      </c>
      <c r="D319" s="20">
        <f>[1]!alfamlog($A319,D$50,$C$4:$C$9,COUNT($D$4:$D$9))*J$10</f>
        <v>9.1200252754834502E-6</v>
      </c>
      <c r="E319" s="20">
        <f>[1]!alfamlog($A319,E$50,$C$4:$C$9,COUNT($D$4:$D$9))*K$10</f>
        <v>0.99999087997471903</v>
      </c>
      <c r="F319" s="20">
        <f>[1]!alfamlog($A319,F$50,$C$4:$C$9,COUNT($D$4:$D$9))*L$10</f>
        <v>0</v>
      </c>
      <c r="G319" s="20">
        <f>[1]!alfamlog($A319,G$50,$C$4:$C$9,COUNT($D$4:$D$9))*M$10</f>
        <v>0</v>
      </c>
      <c r="H319" s="20">
        <f>[1]!alfamlog($A319,H$50,$C$4:$C$9,COUNT($D$4:$D$9))*N$10</f>
        <v>0</v>
      </c>
      <c r="I319" s="20">
        <f>[1]!alfamlog($A319,I$50,$C$4:$C$9,COUNT($D$4:$D$9))*O$10</f>
        <v>0</v>
      </c>
      <c r="K319" s="37">
        <f>(10^L319-B319)/L$48</f>
        <v>1.9999908799747779</v>
      </c>
      <c r="L319" s="22">
        <f t="shared" si="39"/>
        <v>0.40344420573535911</v>
      </c>
      <c r="M319" s="22">
        <f t="shared" si="40"/>
        <v>0.40686131170850443</v>
      </c>
      <c r="N319" s="22">
        <f t="shared" si="41"/>
        <v>0.41695421345738104</v>
      </c>
      <c r="O319" s="22">
        <f t="shared" si="42"/>
        <v>0.43327135212136414</v>
      </c>
      <c r="P319" s="22">
        <f t="shared" si="43"/>
        <v>-0.40172550932318191</v>
      </c>
      <c r="Q319" s="22">
        <f t="shared" si="44"/>
        <v>-0.40515611172168953</v>
      </c>
      <c r="R319" s="22">
        <f t="shared" si="45"/>
        <v>-0.41528826021457377</v>
      </c>
      <c r="S319" s="22">
        <f t="shared" si="46"/>
        <v>-0.43166694376089926</v>
      </c>
      <c r="T319" s="22"/>
    </row>
    <row r="320" spans="1:22" x14ac:dyDescent="0.25">
      <c r="A320" s="1">
        <f>IF(A319+E$10&gt;1,0,A319+E$10)</f>
        <v>0.44999999999999996</v>
      </c>
      <c r="B320" s="20">
        <f t="shared" si="38"/>
        <v>2.8183829312644537</v>
      </c>
      <c r="C320" s="20">
        <f>[1]!alfamlog($A320,C$50,$C$4:$C$9,COUNT($D$4:$D$9))*I$10</f>
        <v>4.4091208594358319E-15</v>
      </c>
      <c r="D320" s="20">
        <f>[1]!alfamlog($A320,D$50,$C$4:$C$9,COUNT($D$4:$D$9))*J$10</f>
        <v>8.1282391441184864E-6</v>
      </c>
      <c r="E320" s="20">
        <f>[1]!alfamlog($A320,E$50,$C$4:$C$9,COUNT($D$4:$D$9))*K$10</f>
        <v>0.99999187176085147</v>
      </c>
      <c r="F320" s="20">
        <f>[1]!alfamlog($A320,F$50,$C$4:$C$9,COUNT($D$4:$D$9))*L$10</f>
        <v>0</v>
      </c>
      <c r="G320" s="20">
        <f>[1]!alfamlog($A320,G$50,$C$4:$C$9,COUNT($D$4:$D$9))*M$10</f>
        <v>0</v>
      </c>
      <c r="H320" s="20">
        <f>[1]!alfamlog($A320,H$50,$C$4:$C$9,COUNT($D$4:$D$9))*N$10</f>
        <v>0</v>
      </c>
      <c r="I320" s="20">
        <f>[1]!alfamlog($A320,I$50,$C$4:$C$9,COUNT($D$4:$D$9))*O$10</f>
        <v>0</v>
      </c>
      <c r="K320" s="37">
        <f>(10^L320-B320)/L$48</f>
        <v>1.9999918717608978</v>
      </c>
      <c r="L320" s="22">
        <f t="shared" si="39"/>
        <v>0.45307097407445635</v>
      </c>
      <c r="M320" s="22">
        <f t="shared" si="40"/>
        <v>0.45612038512791092</v>
      </c>
      <c r="N320" s="22">
        <f t="shared" si="41"/>
        <v>0.46514221611965789</v>
      </c>
      <c r="O320" s="22">
        <f t="shared" si="42"/>
        <v>0.4797742193445409</v>
      </c>
      <c r="P320" s="22">
        <f t="shared" si="43"/>
        <v>-0.45153819521714172</v>
      </c>
      <c r="Q320" s="22">
        <f t="shared" si="44"/>
        <v>-0.45459834983990272</v>
      </c>
      <c r="R320" s="22">
        <f t="shared" si="45"/>
        <v>-0.46365152650169578</v>
      </c>
      <c r="S320" s="22">
        <f t="shared" si="46"/>
        <v>-0.47833299860520262</v>
      </c>
      <c r="T320" s="22"/>
    </row>
    <row r="321" spans="1:20" x14ac:dyDescent="0.25">
      <c r="A321" s="1">
        <f>IF(A320+E$10&gt;1,0,A320+E$10)</f>
        <v>0.49999999999999994</v>
      </c>
      <c r="B321" s="20">
        <f t="shared" si="38"/>
        <v>3.1622776601683791</v>
      </c>
      <c r="C321" s="20">
        <f>[1]!alfamlog($A321,C$50,$C$4:$C$9,COUNT($D$4:$D$9))*I$10</f>
        <v>3.5022922847722491E-15</v>
      </c>
      <c r="D321" s="20">
        <f>[1]!alfamlog($A321,D$50,$C$4:$C$9,COUNT($D$4:$D$9))*J$10</f>
        <v>7.244307166092193E-6</v>
      </c>
      <c r="E321" s="20">
        <f>[1]!alfamlog($A321,E$50,$C$4:$C$9,COUNT($D$4:$D$9))*K$10</f>
        <v>0.99999275569283042</v>
      </c>
      <c r="F321" s="20">
        <f>[1]!alfamlog($A321,F$50,$C$4:$C$9,COUNT($D$4:$D$9))*L$10</f>
        <v>0</v>
      </c>
      <c r="G321" s="20">
        <f>[1]!alfamlog($A321,G$50,$C$4:$C$9,COUNT($D$4:$D$9))*M$10</f>
        <v>0</v>
      </c>
      <c r="H321" s="20">
        <f>[1]!alfamlog($A321,H$50,$C$4:$C$9,COUNT($D$4:$D$9))*N$10</f>
        <v>0</v>
      </c>
      <c r="I321" s="20">
        <f>[1]!alfamlog($A321,I$50,$C$4:$C$9,COUNT($D$4:$D$9))*O$10</f>
        <v>0</v>
      </c>
      <c r="K321" s="37">
        <f>(10^L321-B321)/L$48</f>
        <v>1.9999927556929364</v>
      </c>
      <c r="L321" s="22">
        <f t="shared" si="39"/>
        <v>0.50273806015004685</v>
      </c>
      <c r="M321" s="22">
        <f t="shared" si="40"/>
        <v>0.50545896597590412</v>
      </c>
      <c r="N321" s="22">
        <f t="shared" si="41"/>
        <v>0.5135208738876974</v>
      </c>
      <c r="O321" s="22">
        <f t="shared" si="42"/>
        <v>0.52663348147390199</v>
      </c>
      <c r="P321" s="22">
        <f t="shared" si="43"/>
        <v>-0.50137118291500604</v>
      </c>
      <c r="Q321" s="22">
        <f t="shared" si="44"/>
        <v>-0.50410063898095347</v>
      </c>
      <c r="R321" s="22">
        <f t="shared" si="45"/>
        <v>-0.51218756762210571</v>
      </c>
      <c r="S321" s="22">
        <f t="shared" si="46"/>
        <v>-0.52533988904376283</v>
      </c>
      <c r="T321" s="22"/>
    </row>
    <row r="322" spans="1:20" x14ac:dyDescent="0.25">
      <c r="A322" s="1">
        <f>IF(A321+E$10&gt;1,0,A321+E$10)</f>
        <v>0.54999999999999993</v>
      </c>
      <c r="B322" s="20">
        <f t="shared" si="38"/>
        <v>3.548133892335755</v>
      </c>
      <c r="C322" s="20">
        <f>[1]!alfamlog($A322,C$50,$C$4:$C$9,COUNT($D$4:$D$9))*I$10</f>
        <v>2.7819718397213221E-15</v>
      </c>
      <c r="D322" s="20">
        <f>[1]!alfamlog($A322,D$50,$C$4:$C$9,COUNT($D$4:$D$9))*J$10</f>
        <v>6.456500644414843E-6</v>
      </c>
      <c r="E322" s="20">
        <f>[1]!alfamlog($A322,E$50,$C$4:$C$9,COUNT($D$4:$D$9))*K$10</f>
        <v>0.99999354349935288</v>
      </c>
      <c r="F322" s="20">
        <f>[1]!alfamlog($A322,F$50,$C$4:$C$9,COUNT($D$4:$D$9))*L$10</f>
        <v>0</v>
      </c>
      <c r="G322" s="20">
        <f>[1]!alfamlog($A322,G$50,$C$4:$C$9,COUNT($D$4:$D$9))*M$10</f>
        <v>0</v>
      </c>
      <c r="H322" s="20">
        <f>[1]!alfamlog($A322,H$50,$C$4:$C$9,COUNT($D$4:$D$9))*N$10</f>
        <v>0</v>
      </c>
      <c r="I322" s="20">
        <f>[1]!alfamlog($A322,I$50,$C$4:$C$9,COUNT($D$4:$D$9))*O$10</f>
        <v>0</v>
      </c>
      <c r="K322" s="37">
        <f>(10^L322-B322)/L$48</f>
        <v>1.9999935434994232</v>
      </c>
      <c r="L322" s="22">
        <f t="shared" si="39"/>
        <v>0.5524411348219106</v>
      </c>
      <c r="M322" s="22">
        <f t="shared" si="40"/>
        <v>0.55486862487910438</v>
      </c>
      <c r="N322" s="22">
        <f t="shared" si="41"/>
        <v>0.56207073081852454</v>
      </c>
      <c r="O322" s="22">
        <f t="shared" si="42"/>
        <v>0.57381502172259813</v>
      </c>
      <c r="P322" s="22">
        <f t="shared" si="43"/>
        <v>-0.5512222786465395</v>
      </c>
      <c r="Q322" s="22">
        <f t="shared" si="44"/>
        <v>-0.55365657198771778</v>
      </c>
      <c r="R322" s="22">
        <f t="shared" si="45"/>
        <v>-0.56087863959733553</v>
      </c>
      <c r="S322" s="22">
        <f t="shared" si="46"/>
        <v>-0.57265477785312646</v>
      </c>
      <c r="T322" s="22"/>
    </row>
    <row r="323" spans="1:20" x14ac:dyDescent="0.25">
      <c r="A323" s="1">
        <f>IF(A322+E$10&gt;1,0,A322+E$10)</f>
        <v>0.6</v>
      </c>
      <c r="B323" s="20">
        <f t="shared" si="38"/>
        <v>3.9810717055349727</v>
      </c>
      <c r="C323" s="20">
        <f>[1]!alfamlog($A323,C$50,$C$4:$C$9,COUNT($D$4:$D$9))*I$10</f>
        <v>2.2098003320841434E-15</v>
      </c>
      <c r="D323" s="20">
        <f>[1]!alfamlog($A323,D$50,$C$4:$C$9,COUNT($D$4:$D$9))*J$10</f>
        <v>5.754366296757339E-6</v>
      </c>
      <c r="E323" s="20">
        <f>[1]!alfamlog($A323,E$50,$C$4:$C$9,COUNT($D$4:$D$9))*K$10</f>
        <v>0.99999424563370098</v>
      </c>
      <c r="F323" s="20">
        <f>[1]!alfamlog($A323,F$50,$C$4:$C$9,COUNT($D$4:$D$9))*L$10</f>
        <v>0</v>
      </c>
      <c r="G323" s="20">
        <f>[1]!alfamlog($A323,G$50,$C$4:$C$9,COUNT($D$4:$D$9))*M$10</f>
        <v>0</v>
      </c>
      <c r="H323" s="20">
        <f>[1]!alfamlog($A323,H$50,$C$4:$C$9,COUNT($D$4:$D$9))*N$10</f>
        <v>0</v>
      </c>
      <c r="I323" s="20">
        <f>[1]!alfamlog($A323,I$50,$C$4:$C$9,COUNT($D$4:$D$9))*O$10</f>
        <v>0</v>
      </c>
      <c r="K323" s="37">
        <f>(10^L323-B323)/L$48</f>
        <v>1.9999942456337294</v>
      </c>
      <c r="L323" s="22">
        <f t="shared" si="39"/>
        <v>0.60217632844689528</v>
      </c>
      <c r="M323" s="22">
        <f t="shared" si="40"/>
        <v>0.60434180527391235</v>
      </c>
      <c r="N323" s="22">
        <f t="shared" si="41"/>
        <v>0.61077419489390128</v>
      </c>
      <c r="O323" s="22">
        <f t="shared" si="42"/>
        <v>0.62128755600926122</v>
      </c>
      <c r="P323" s="22">
        <f t="shared" si="43"/>
        <v>-0.60108952433826091</v>
      </c>
      <c r="Q323" s="22">
        <f t="shared" si="44"/>
        <v>-0.60326041342989067</v>
      </c>
      <c r="R323" s="22">
        <f t="shared" si="45"/>
        <v>-0.60970872116879427</v>
      </c>
      <c r="S323" s="22">
        <f t="shared" si="46"/>
        <v>-0.62024759601840573</v>
      </c>
      <c r="T323" s="22"/>
    </row>
    <row r="324" spans="1:20" x14ac:dyDescent="0.25">
      <c r="A324" s="1">
        <f>IF(A323+E$10&gt;1,0,A323+E$10)</f>
        <v>0.65</v>
      </c>
      <c r="B324" s="20">
        <f t="shared" si="38"/>
        <v>4.4668359215096318</v>
      </c>
      <c r="C324" s="20">
        <f>[1]!alfamlog($A324,C$50,$C$4:$C$9,COUNT($D$4:$D$9))*I$10</f>
        <v>1.7553078953175028E-15</v>
      </c>
      <c r="D324" s="20">
        <f>[1]!alfamlog($A324,D$50,$C$4:$C$9,COUNT($D$4:$D$9))*J$10</f>
        <v>5.1285875697276483E-6</v>
      </c>
      <c r="E324" s="20">
        <f>[1]!alfamlog($A324,E$50,$C$4:$C$9,COUNT($D$4:$D$9))*K$10</f>
        <v>0.9999948714124286</v>
      </c>
      <c r="F324" s="20">
        <f>[1]!alfamlog($A324,F$50,$C$4:$C$9,COUNT($D$4:$D$9))*L$10</f>
        <v>0</v>
      </c>
      <c r="G324" s="20">
        <f>[1]!alfamlog($A324,G$50,$C$4:$C$9,COUNT($D$4:$D$9))*M$10</f>
        <v>0</v>
      </c>
      <c r="H324" s="20">
        <f>[1]!alfamlog($A324,H$50,$C$4:$C$9,COUNT($D$4:$D$9))*N$10</f>
        <v>0</v>
      </c>
      <c r="I324" s="20">
        <f>[1]!alfamlog($A324,I$50,$C$4:$C$9,COUNT($D$4:$D$9))*O$10</f>
        <v>0</v>
      </c>
      <c r="K324" s="37">
        <f>(10^L324-B324)/L$48</f>
        <v>1.9999948714124471</v>
      </c>
      <c r="L324" s="22">
        <f t="shared" si="39"/>
        <v>0.65194018320371017</v>
      </c>
      <c r="M324" s="22">
        <f t="shared" si="40"/>
        <v>0.65387173729705805</v>
      </c>
      <c r="N324" s="22">
        <f t="shared" si="41"/>
        <v>0.65961538405435904</v>
      </c>
      <c r="O324" s="22">
        <f t="shared" si="42"/>
        <v>0.66902248432736977</v>
      </c>
      <c r="P324" s="22">
        <f t="shared" si="43"/>
        <v>-0.65097117256911219</v>
      </c>
      <c r="Q324" s="22">
        <f t="shared" si="44"/>
        <v>-0.65290703161265107</v>
      </c>
      <c r="R324" s="22">
        <f t="shared" si="45"/>
        <v>-0.65866336673567871</v>
      </c>
      <c r="S324" s="22">
        <f t="shared" si="46"/>
        <v>-0.66809088848504083</v>
      </c>
      <c r="T324" s="22"/>
    </row>
    <row r="325" spans="1:20" x14ac:dyDescent="0.25">
      <c r="A325" s="1">
        <f>IF(A324+E$10&gt;1,0,A324+E$10)</f>
        <v>0.70000000000000007</v>
      </c>
      <c r="B325" s="20">
        <f t="shared" si="38"/>
        <v>5.0118723362727238</v>
      </c>
      <c r="C325" s="20">
        <f>[1]!alfamlog($A325,C$50,$C$4:$C$9,COUNT($D$4:$D$9))*I$10</f>
        <v>1.3942913995220153E-15</v>
      </c>
      <c r="D325" s="20">
        <f>[1]!alfamlog($A325,D$50,$C$4:$C$9,COUNT($D$4:$D$9))*J$10</f>
        <v>4.5708610321229839E-6</v>
      </c>
      <c r="E325" s="20">
        <f>[1]!alfamlog($A325,E$50,$C$4:$C$9,COUNT($D$4:$D$9))*K$10</f>
        <v>0.99999542913896644</v>
      </c>
      <c r="F325" s="20">
        <f>[1]!alfamlog($A325,F$50,$C$4:$C$9,COUNT($D$4:$D$9))*L$10</f>
        <v>0</v>
      </c>
      <c r="G325" s="20">
        <f>[1]!alfamlog($A325,G$50,$C$4:$C$9,COUNT($D$4:$D$9))*M$10</f>
        <v>0</v>
      </c>
      <c r="H325" s="20">
        <f>[1]!alfamlog($A325,H$50,$C$4:$C$9,COUNT($D$4:$D$9))*N$10</f>
        <v>0</v>
      </c>
      <c r="I325" s="20">
        <f>[1]!alfamlog($A325,I$50,$C$4:$C$9,COUNT($D$4:$D$9))*O$10</f>
        <v>0</v>
      </c>
      <c r="K325" s="37">
        <f>(10^L325-B325)/L$48</f>
        <v>1.9999954291389344</v>
      </c>
      <c r="L325" s="22">
        <f t="shared" si="39"/>
        <v>0.70172961013849999</v>
      </c>
      <c r="M325" s="22">
        <f t="shared" si="40"/>
        <v>0.70345235929108529</v>
      </c>
      <c r="N325" s="22">
        <f t="shared" si="41"/>
        <v>0.70857997981347354</v>
      </c>
      <c r="O325" s="22">
        <f t="shared" si="42"/>
        <v>0.71699373112992282</v>
      </c>
      <c r="P325" s="22">
        <f t="shared" si="43"/>
        <v>-0.70086566412988593</v>
      </c>
      <c r="Q325" s="22">
        <f t="shared" si="44"/>
        <v>-0.70259183696572958</v>
      </c>
      <c r="R325" s="22">
        <f t="shared" si="45"/>
        <v>-0.70772956764040362</v>
      </c>
      <c r="S325" s="22">
        <f t="shared" si="46"/>
        <v>-0.71615965142627291</v>
      </c>
      <c r="T325" s="22"/>
    </row>
    <row r="326" spans="1:20" x14ac:dyDescent="0.25">
      <c r="A326" s="1">
        <f>IF(A325+E$10&gt;1,0,A325+E$10)</f>
        <v>0.75000000000000011</v>
      </c>
      <c r="B326" s="20">
        <f t="shared" si="38"/>
        <v>5.6234132519034929</v>
      </c>
      <c r="C326" s="20">
        <f>[1]!alfamlog($A326,C$50,$C$4:$C$9,COUNT($D$4:$D$9))*I$10</f>
        <v>1.1075255765988945E-15</v>
      </c>
      <c r="D326" s="20">
        <f>[1]!alfamlog($A326,D$50,$C$4:$C$9,COUNT($D$4:$D$9))*J$10</f>
        <v>4.0737862079434028E-6</v>
      </c>
      <c r="E326" s="20">
        <f>[1]!alfamlog($A326,E$50,$C$4:$C$9,COUNT($D$4:$D$9))*K$10</f>
        <v>0.99999592621379096</v>
      </c>
      <c r="F326" s="20">
        <f>[1]!alfamlog($A326,F$50,$C$4:$C$9,COUNT($D$4:$D$9))*L$10</f>
        <v>0</v>
      </c>
      <c r="G326" s="20">
        <f>[1]!alfamlog($A326,G$50,$C$4:$C$9,COUNT($D$4:$D$9))*M$10</f>
        <v>0</v>
      </c>
      <c r="H326" s="20">
        <f>[1]!alfamlog($A326,H$50,$C$4:$C$9,COUNT($D$4:$D$9))*N$10</f>
        <v>0</v>
      </c>
      <c r="I326" s="20">
        <f>[1]!alfamlog($A326,I$50,$C$4:$C$9,COUNT($D$4:$D$9))*O$10</f>
        <v>0</v>
      </c>
      <c r="K326" s="37">
        <f>(10^L326-B326)/L$48</f>
        <v>1.9999959262137601</v>
      </c>
      <c r="L326" s="22">
        <f t="shared" si="39"/>
        <v>0.75154185051088251</v>
      </c>
      <c r="M326" s="22">
        <f t="shared" si="40"/>
        <v>0.75307824643870136</v>
      </c>
      <c r="N326" s="22">
        <f t="shared" si="41"/>
        <v>0.75765508927499692</v>
      </c>
      <c r="O326" s="22">
        <f t="shared" si="42"/>
        <v>0.76517758003476144</v>
      </c>
      <c r="P326" s="22">
        <f t="shared" si="43"/>
        <v>-0.75077160792759368</v>
      </c>
      <c r="Q326" s="22">
        <f t="shared" si="44"/>
        <v>-0.75231072631979568</v>
      </c>
      <c r="R326" s="22">
        <f t="shared" si="45"/>
        <v>-0.75689562228840956</v>
      </c>
      <c r="S326" s="22">
        <f t="shared" si="46"/>
        <v>-0.76443116584860427</v>
      </c>
      <c r="T326" s="22"/>
    </row>
    <row r="327" spans="1:20" x14ac:dyDescent="0.25">
      <c r="A327" s="1">
        <f>IF(A326+E$10&gt;1,0,A326+E$10)</f>
        <v>0.80000000000000016</v>
      </c>
      <c r="B327" s="20">
        <f t="shared" si="38"/>
        <v>6.309573444801936</v>
      </c>
      <c r="C327" s="20">
        <f>[1]!alfamlog($A327,C$50,$C$4:$C$9,COUNT($D$4:$D$9))*I$10</f>
        <v>8.797392259142406E-16</v>
      </c>
      <c r="D327" s="20">
        <f>[1]!alfamlog($A327,D$50,$C$4:$C$9,COUNT($D$4:$D$9))*J$10</f>
        <v>3.6307673880899959E-6</v>
      </c>
      <c r="E327" s="20">
        <f>[1]!alfamlog($A327,E$50,$C$4:$C$9,COUNT($D$4:$D$9))*K$10</f>
        <v>0.99999636923261104</v>
      </c>
      <c r="F327" s="20">
        <f>[1]!alfamlog($A327,F$50,$C$4:$C$9,COUNT($D$4:$D$9))*L$10</f>
        <v>0</v>
      </c>
      <c r="G327" s="20">
        <f>[1]!alfamlog($A327,G$50,$C$4:$C$9,COUNT($D$4:$D$9))*M$10</f>
        <v>0</v>
      </c>
      <c r="H327" s="20">
        <f>[1]!alfamlog($A327,H$50,$C$4:$C$9,COUNT($D$4:$D$9))*N$10</f>
        <v>0</v>
      </c>
      <c r="I327" s="20">
        <f>[1]!alfamlog($A327,I$50,$C$4:$C$9,COUNT($D$4:$D$9))*O$10</f>
        <v>0</v>
      </c>
      <c r="K327" s="37">
        <f>(10^L327-B327)/L$48</f>
        <v>1.9999963692326261</v>
      </c>
      <c r="L327" s="22">
        <f t="shared" si="39"/>
        <v>0.8013744410473731</v>
      </c>
      <c r="M327" s="22">
        <f t="shared" si="40"/>
        <v>0.80274454602747114</v>
      </c>
      <c r="N327" s="22">
        <f t="shared" si="41"/>
        <v>0.80682911601192897</v>
      </c>
      <c r="O327" s="22">
        <f t="shared" si="42"/>
        <v>0.81355250710418803</v>
      </c>
      <c r="P327" s="22">
        <f t="shared" si="43"/>
        <v>-0.80068776299917865</v>
      </c>
      <c r="Q327" s="22">
        <f t="shared" si="44"/>
        <v>-0.80206003259160319</v>
      </c>
      <c r="R327" s="22">
        <f t="shared" si="45"/>
        <v>-0.80615101529813804</v>
      </c>
      <c r="S327" s="22">
        <f t="shared" si="46"/>
        <v>-0.81288483135977585</v>
      </c>
      <c r="T327" s="22"/>
    </row>
    <row r="328" spans="1:20" x14ac:dyDescent="0.25">
      <c r="A328" s="1">
        <f>IF(A327+E$10&gt;1,0,A327+E$10)</f>
        <v>0.8500000000000002</v>
      </c>
      <c r="B328" s="20">
        <f t="shared" si="38"/>
        <v>7.0794578438413831</v>
      </c>
      <c r="C328" s="20">
        <f>[1]!alfamlog($A328,C$50,$C$4:$C$9,COUNT($D$4:$D$9))*I$10</f>
        <v>6.9880198225491933E-16</v>
      </c>
      <c r="D328" s="20">
        <f>[1]!alfamlog($A328,D$50,$C$4:$C$9,COUNT($D$4:$D$9))*J$10</f>
        <v>3.2359261184619289E-6</v>
      </c>
      <c r="E328" s="20">
        <f>[1]!alfamlog($A328,E$50,$C$4:$C$9,COUNT($D$4:$D$9))*K$10</f>
        <v>0.99999676407388083</v>
      </c>
      <c r="F328" s="20">
        <f>[1]!alfamlog($A328,F$50,$C$4:$C$9,COUNT($D$4:$D$9))*L$10</f>
        <v>0</v>
      </c>
      <c r="G328" s="20">
        <f>[1]!alfamlog($A328,G$50,$C$4:$C$9,COUNT($D$4:$D$9))*M$10</f>
        <v>0</v>
      </c>
      <c r="H328" s="20">
        <f>[1]!alfamlog($A328,H$50,$C$4:$C$9,COUNT($D$4:$D$9))*N$10</f>
        <v>0</v>
      </c>
      <c r="I328" s="20">
        <f>[1]!alfamlog($A328,I$50,$C$4:$C$9,COUNT($D$4:$D$9))*O$10</f>
        <v>0</v>
      </c>
      <c r="K328" s="37">
        <f>(10^L328-B328)/L$48</f>
        <v>1.9999967640740302</v>
      </c>
      <c r="L328" s="22">
        <f t="shared" si="39"/>
        <v>0.85122518273700665</v>
      </c>
      <c r="M328" s="22">
        <f t="shared" si="40"/>
        <v>0.85244691884725687</v>
      </c>
      <c r="N328" s="22">
        <f t="shared" si="41"/>
        <v>0.85609163998177917</v>
      </c>
      <c r="O328" s="22">
        <f t="shared" si="42"/>
        <v>0.86209901602446215</v>
      </c>
      <c r="P328" s="22">
        <f t="shared" si="43"/>
        <v>-0.85061302242067316</v>
      </c>
      <c r="Q328" s="22">
        <f t="shared" si="44"/>
        <v>-0.85183647941970153</v>
      </c>
      <c r="R328" s="22">
        <f t="shared" si="45"/>
        <v>-0.85548630565344186</v>
      </c>
      <c r="S328" s="22">
        <f t="shared" si="46"/>
        <v>-0.86150200305258651</v>
      </c>
      <c r="T328" s="22"/>
    </row>
    <row r="329" spans="1:20" x14ac:dyDescent="0.25">
      <c r="A329" s="1">
        <f>IF(A328+E$10&gt;1,0,A328+E$10)</f>
        <v>0.90000000000000024</v>
      </c>
      <c r="B329" s="20">
        <f t="shared" si="38"/>
        <v>7.9432823472428211</v>
      </c>
      <c r="C329" s="20">
        <f>[1]!alfamlog($A329,C$50,$C$4:$C$9,COUNT($D$4:$D$9))*I$10</f>
        <v>5.5507834032062792E-16</v>
      </c>
      <c r="D329" s="20">
        <f>[1]!alfamlog($A329,D$50,$C$4:$C$9,COUNT($D$4:$D$9))*J$10</f>
        <v>2.8840232037097829E-6</v>
      </c>
      <c r="E329" s="20">
        <f>[1]!alfamlog($A329,E$50,$C$4:$C$9,COUNT($D$4:$D$9))*K$10</f>
        <v>0.99999711597679575</v>
      </c>
      <c r="F329" s="20">
        <f>[1]!alfamlog($A329,F$50,$C$4:$C$9,COUNT($D$4:$D$9))*L$10</f>
        <v>0</v>
      </c>
      <c r="G329" s="20">
        <f>[1]!alfamlog($A329,G$50,$C$4:$C$9,COUNT($D$4:$D$9))*M$10</f>
        <v>0</v>
      </c>
      <c r="H329" s="20">
        <f>[1]!alfamlog($A329,H$50,$C$4:$C$9,COUNT($D$4:$D$9))*N$10</f>
        <v>0</v>
      </c>
      <c r="I329" s="20">
        <f>[1]!alfamlog($A329,I$50,$C$4:$C$9,COUNT($D$4:$D$9))*O$10</f>
        <v>0</v>
      </c>
      <c r="K329" s="37">
        <f>(10^L329-B329)/L$48</f>
        <v>1.9999971159770702</v>
      </c>
      <c r="L329" s="22">
        <f t="shared" si="39"/>
        <v>0.90109211283173696</v>
      </c>
      <c r="M329" s="22">
        <f t="shared" si="40"/>
        <v>0.90218148623355765</v>
      </c>
      <c r="N329" s="22">
        <f t="shared" si="41"/>
        <v>0.90543330643395015</v>
      </c>
      <c r="O329" s="22">
        <f t="shared" si="42"/>
        <v>0.91079947771025338</v>
      </c>
      <c r="P329" s="22">
        <f t="shared" si="43"/>
        <v>-0.90054639891801702</v>
      </c>
      <c r="Q329" s="22">
        <f t="shared" si="44"/>
        <v>-0.90163714031673237</v>
      </c>
      <c r="R329" s="22">
        <f t="shared" si="45"/>
        <v>-0.90489302366339719</v>
      </c>
      <c r="S329" s="22">
        <f t="shared" si="46"/>
        <v>-0.91026583371339187</v>
      </c>
      <c r="T329" s="22"/>
    </row>
    <row r="330" spans="1:20" x14ac:dyDescent="0.25">
      <c r="A330" s="1">
        <f>IF(A329+E$10&gt;1,0,A329+E$10)</f>
        <v>0.95000000000000029</v>
      </c>
      <c r="B330" s="20">
        <f t="shared" si="38"/>
        <v>8.9125093813374612</v>
      </c>
      <c r="C330" s="20">
        <f>[1]!alfamlog($A330,C$50,$C$4:$C$9,COUNT($D$4:$D$9))*I$10</f>
        <v>4.4091453648671859E-16</v>
      </c>
      <c r="D330" s="20">
        <f>[1]!alfamlog($A330,D$50,$C$4:$C$9,COUNT($D$4:$D$9))*J$10</f>
        <v>2.5703891920693798E-6</v>
      </c>
      <c r="E330" s="20">
        <f>[1]!alfamlog($A330,E$50,$C$4:$C$9,COUNT($D$4:$D$9))*K$10</f>
        <v>0.9999974296108074</v>
      </c>
      <c r="F330" s="20">
        <f>[1]!alfamlog($A330,F$50,$C$4:$C$9,COUNT($D$4:$D$9))*L$10</f>
        <v>0</v>
      </c>
      <c r="G330" s="20">
        <f>[1]!alfamlog($A330,G$50,$C$4:$C$9,COUNT($D$4:$D$9))*M$10</f>
        <v>0</v>
      </c>
      <c r="H330" s="20">
        <f>[1]!alfamlog($A330,H$50,$C$4:$C$9,COUNT($D$4:$D$9))*N$10</f>
        <v>0</v>
      </c>
      <c r="I330" s="20">
        <f>[1]!alfamlog($A330,I$50,$C$4:$C$9,COUNT($D$4:$D$9))*O$10</f>
        <v>0</v>
      </c>
      <c r="K330" s="37">
        <f>(10^L330-B330)/L$48</f>
        <v>1.9999974296107226</v>
      </c>
      <c r="L330" s="22">
        <f t="shared" si="39"/>
        <v>0.95097347974130153</v>
      </c>
      <c r="M330" s="22">
        <f t="shared" si="40"/>
        <v>0.95194478228766732</v>
      </c>
      <c r="N330" s="22">
        <f t="shared" si="41"/>
        <v>0.95484572360218578</v>
      </c>
      <c r="O330" s="22">
        <f t="shared" si="42"/>
        <v>0.95963797618260438</v>
      </c>
      <c r="P330" s="22">
        <f t="shared" si="43"/>
        <v>-0.95048701200431929</v>
      </c>
      <c r="Q330" s="22">
        <f t="shared" si="44"/>
        <v>-0.95145940193086054</v>
      </c>
      <c r="R330" s="22">
        <f t="shared" si="45"/>
        <v>-0.95436357641330194</v>
      </c>
      <c r="S330" s="22">
        <f t="shared" si="46"/>
        <v>-0.95916112294028766</v>
      </c>
      <c r="T330" s="22"/>
    </row>
    <row r="331" spans="1:20" x14ac:dyDescent="0.25">
      <c r="A331" s="1">
        <f>IF(A330+E$10&gt;1,0,A330+E$10)</f>
        <v>1.0000000000000002</v>
      </c>
      <c r="B331" s="20">
        <f t="shared" si="38"/>
        <v>10.000000000000007</v>
      </c>
      <c r="C331" s="20">
        <f>[1]!alfamlog($A331,C$50,$C$4:$C$9,COUNT($D$4:$D$9))*I$10</f>
        <v>3.5023096333092543E-16</v>
      </c>
      <c r="D331" s="20">
        <f>[1]!alfamlog($A331,D$50,$C$4:$C$9,COUNT($D$4:$D$9))*J$10</f>
        <v>2.2908624191595222E-6</v>
      </c>
      <c r="E331" s="20">
        <f>[1]!alfamlog($A331,E$50,$C$4:$C$9,COUNT($D$4:$D$9))*K$10</f>
        <v>0.99999770913758057</v>
      </c>
      <c r="F331" s="20">
        <f>[1]!alfamlog($A331,F$50,$C$4:$C$9,COUNT($D$4:$D$9))*L$10</f>
        <v>0</v>
      </c>
      <c r="G331" s="20">
        <f>[1]!alfamlog($A331,G$50,$C$4:$C$9,COUNT($D$4:$D$9))*M$10</f>
        <v>0</v>
      </c>
      <c r="H331" s="20">
        <f>[1]!alfamlog($A331,H$50,$C$4:$C$9,COUNT($D$4:$D$9))*N$10</f>
        <v>0</v>
      </c>
      <c r="I331" s="20">
        <f>[1]!alfamlog($A331,I$50,$C$4:$C$9,COUNT($D$4:$D$9))*O$10</f>
        <v>0</v>
      </c>
      <c r="K331" s="37">
        <f>(10^L331-B331)/L$48</f>
        <v>1.9999977091377019</v>
      </c>
      <c r="L331" s="22">
        <f t="shared" si="39"/>
        <v>1.0008677205383041</v>
      </c>
      <c r="M331" s="22">
        <f t="shared" si="40"/>
        <v>1.0017337108271107</v>
      </c>
      <c r="N331" s="22">
        <f t="shared" si="41"/>
        <v>1.0043213688573513</v>
      </c>
      <c r="O331" s="22">
        <f t="shared" si="42"/>
        <v>1.0086001620079088</v>
      </c>
      <c r="P331" s="22">
        <f t="shared" si="43"/>
        <v>-1.0004340764854041</v>
      </c>
      <c r="Q331" s="22">
        <f t="shared" si="44"/>
        <v>-1.0013009310365524</v>
      </c>
      <c r="R331" s="22">
        <f t="shared" si="45"/>
        <v>-1.0038911613067381</v>
      </c>
      <c r="S331" s="22">
        <f t="shared" si="46"/>
        <v>-1.0081741742428456</v>
      </c>
      <c r="T331" s="22"/>
    </row>
    <row r="332" spans="1:20" x14ac:dyDescent="0.25">
      <c r="A332" s="1">
        <f>IF(A331+E$10&gt;1,0,A331+E$10)</f>
        <v>0</v>
      </c>
      <c r="B332" s="20">
        <f t="shared" si="38"/>
        <v>1</v>
      </c>
      <c r="C332" s="20">
        <f>[1]!alfamlog($A332,C$50,$C$4:$C$9,COUNT($D$4:$D$9))*I$10</f>
        <v>3.5022374250122367E-14</v>
      </c>
      <c r="D332" s="20">
        <f>[1]!alfamlog($A332,D$50,$C$4:$C$9,COUNT($D$4:$D$9))*J$10</f>
        <v>2.2908151876776395E-5</v>
      </c>
      <c r="E332" s="20">
        <f>[1]!alfamlog($A332,E$50,$C$4:$C$9,COUNT($D$4:$D$9))*K$10</f>
        <v>0.99997709184808814</v>
      </c>
      <c r="F332" s="20">
        <f>[1]!alfamlog($A332,F$50,$C$4:$C$9,COUNT($D$4:$D$9))*L$10</f>
        <v>0</v>
      </c>
      <c r="G332" s="20">
        <f>[1]!alfamlog($A332,G$50,$C$4:$C$9,COUNT($D$4:$D$9))*M$10</f>
        <v>0</v>
      </c>
      <c r="H332" s="20">
        <f>[1]!alfamlog($A332,H$50,$C$4:$C$9,COUNT($D$4:$D$9))*N$10</f>
        <v>0</v>
      </c>
      <c r="I332" s="20">
        <f>[1]!alfamlog($A332,I$50,$C$4:$C$9,COUNT($D$4:$D$9))*O$10</f>
        <v>0</v>
      </c>
      <c r="K332" s="37">
        <f>(10^L332-B332)/L$48</f>
        <v>1.9999770918480486</v>
      </c>
      <c r="L332" s="22">
        <f t="shared" si="39"/>
        <v>8.6000742238283422E-3</v>
      </c>
      <c r="M332" s="22">
        <f t="shared" si="40"/>
        <v>1.7033147974046228E-2</v>
      </c>
      <c r="N332" s="22">
        <f t="shared" si="41"/>
        <v>4.1392232935990453E-2</v>
      </c>
      <c r="O332" s="22">
        <f t="shared" si="42"/>
        <v>7.9180416973168369E-2</v>
      </c>
      <c r="P332" s="22">
        <f t="shared" si="43"/>
        <v>-4.3212752788295864E-3</v>
      </c>
      <c r="Q332" s="22">
        <f t="shared" si="44"/>
        <v>-1.2837031522915971E-2</v>
      </c>
      <c r="R332" s="22">
        <f t="shared" si="45"/>
        <v>-3.7426041569559025E-2</v>
      </c>
      <c r="S332" s="22">
        <f t="shared" si="46"/>
        <v>-7.5546125351055357E-2</v>
      </c>
      <c r="T332" s="22"/>
    </row>
    <row r="333" spans="1:20" x14ac:dyDescent="0.25">
      <c r="A333" s="1">
        <f>IF(A332+E$10&gt;1,0,A332+E$10)</f>
        <v>0.05</v>
      </c>
      <c r="B333" s="20">
        <f t="shared" si="38"/>
        <v>1.1220184543019636</v>
      </c>
      <c r="C333" s="20">
        <f>[1]!alfamlog($A333,C$50,$C$4:$C$9,COUNT($D$4:$D$9))*I$10</f>
        <v>2.781933001858146E-14</v>
      </c>
      <c r="D333" s="20">
        <f>[1]!alfamlog($A333,D$50,$C$4:$C$9,COUNT($D$4:$D$9))*J$10</f>
        <v>2.0416962714642149E-5</v>
      </c>
      <c r="E333" s="20">
        <f>[1]!alfamlog($A333,E$50,$C$4:$C$9,COUNT($D$4:$D$9))*K$10</f>
        <v>0.99997958303725742</v>
      </c>
      <c r="F333" s="20">
        <f>[1]!alfamlog($A333,F$50,$C$4:$C$9,COUNT($D$4:$D$9))*L$10</f>
        <v>0</v>
      </c>
      <c r="G333" s="20">
        <f>[1]!alfamlog($A333,G$50,$C$4:$C$9,COUNT($D$4:$D$9))*M$10</f>
        <v>0</v>
      </c>
      <c r="H333" s="20">
        <f>[1]!alfamlog($A333,H$50,$C$4:$C$9,COUNT($D$4:$D$9))*N$10</f>
        <v>0</v>
      </c>
      <c r="I333" s="20">
        <f>[1]!alfamlog($A333,I$50,$C$4:$C$9,COUNT($D$4:$D$9))*O$10</f>
        <v>0</v>
      </c>
      <c r="K333" s="37">
        <f>(10^L333-B333)/L$48</f>
        <v>1.9999795830372369</v>
      </c>
      <c r="L333" s="22">
        <f t="shared" si="39"/>
        <v>5.7673044249966381E-2</v>
      </c>
      <c r="M333" s="22">
        <f t="shared" si="40"/>
        <v>6.5212872633630944E-2</v>
      </c>
      <c r="N333" s="22">
        <f t="shared" si="41"/>
        <v>8.7077401650226274E-2</v>
      </c>
      <c r="O333" s="22">
        <f t="shared" si="42"/>
        <v>0.12123684687415798</v>
      </c>
      <c r="P333" s="22">
        <f t="shared" si="43"/>
        <v>-5.3853428502320777E-2</v>
      </c>
      <c r="Q333" s="22">
        <f t="shared" si="44"/>
        <v>-6.1459282212749169E-2</v>
      </c>
      <c r="R333" s="22">
        <f t="shared" si="45"/>
        <v>-8.3508866693588049E-2</v>
      </c>
      <c r="S333" s="22">
        <f t="shared" si="46"/>
        <v>-0.11793926785938237</v>
      </c>
      <c r="T333" s="22"/>
    </row>
    <row r="334" spans="1:20" x14ac:dyDescent="0.25">
      <c r="A334" s="1">
        <f>IF(A333+E$10&gt;1,0,A333+E$10)</f>
        <v>0.1</v>
      </c>
      <c r="B334" s="20">
        <f t="shared" si="38"/>
        <v>1.2589254117941673</v>
      </c>
      <c r="C334" s="20">
        <f>[1]!alfamlog($A334,C$50,$C$4:$C$9,COUNT($D$4:$D$9))*I$10</f>
        <v>2.2097728369022856E-14</v>
      </c>
      <c r="D334" s="20">
        <f>[1]!alfamlog($A334,D$50,$C$4:$C$9,COUNT($D$4:$D$9))*J$10</f>
        <v>1.8196677575814616E-5</v>
      </c>
      <c r="E334" s="20">
        <f>[1]!alfamlog($A334,E$50,$C$4:$C$9,COUNT($D$4:$D$9))*K$10</f>
        <v>0.99998180332240216</v>
      </c>
      <c r="F334" s="20">
        <f>[1]!alfamlog($A334,F$50,$C$4:$C$9,COUNT($D$4:$D$9))*L$10</f>
        <v>0</v>
      </c>
      <c r="G334" s="20">
        <f>[1]!alfamlog($A334,G$50,$C$4:$C$9,COUNT($D$4:$D$9))*M$10</f>
        <v>0</v>
      </c>
      <c r="H334" s="20">
        <f>[1]!alfamlog($A334,H$50,$C$4:$C$9,COUNT($D$4:$D$9))*N$10</f>
        <v>0</v>
      </c>
      <c r="I334" s="20">
        <f>[1]!alfamlog($A334,I$50,$C$4:$C$9,COUNT($D$4:$D$9))*O$10</f>
        <v>0</v>
      </c>
      <c r="K334" s="37">
        <f>(10^L334-B334)/L$48</f>
        <v>1.9999818033223704</v>
      </c>
      <c r="L334" s="22">
        <f t="shared" si="39"/>
        <v>0.10684515493793893</v>
      </c>
      <c r="M334" s="22">
        <f t="shared" si="40"/>
        <v>0.11358409161214958</v>
      </c>
      <c r="N334" s="22">
        <f t="shared" si="41"/>
        <v>0.13319532921752694</v>
      </c>
      <c r="O334" s="22">
        <f t="shared" si="42"/>
        <v>0.16403254728288449</v>
      </c>
      <c r="P334" s="22">
        <f t="shared" si="43"/>
        <v>-0.10343603247291229</v>
      </c>
      <c r="Q334" s="22">
        <f t="shared" si="44"/>
        <v>-0.11022766347678006</v>
      </c>
      <c r="R334" s="22">
        <f t="shared" si="45"/>
        <v>-0.1299876432971136</v>
      </c>
      <c r="S334" s="22">
        <f t="shared" si="46"/>
        <v>-0.16104548388883194</v>
      </c>
      <c r="T334" s="22"/>
    </row>
    <row r="335" spans="1:20" x14ac:dyDescent="0.25">
      <c r="A335" s="1">
        <f>IF(A334+E$10&gt;1,0,A334+E$10)</f>
        <v>0.15000000000000002</v>
      </c>
      <c r="B335" s="20">
        <f t="shared" si="38"/>
        <v>1.4125375446227544</v>
      </c>
      <c r="C335" s="20">
        <f>[1]!alfamlog($A335,C$50,$C$4:$C$9,COUNT($D$4:$D$9))*I$10</f>
        <v>1.7552884301687193E-14</v>
      </c>
      <c r="D335" s="20">
        <f>[1]!alfamlog($A335,D$50,$C$4:$C$9,COUNT($D$4:$D$9))*J$10</f>
        <v>1.6217838053381527E-5</v>
      </c>
      <c r="E335" s="20">
        <f>[1]!alfamlog($A335,E$50,$C$4:$C$9,COUNT($D$4:$D$9))*K$10</f>
        <v>0.99998378216192907</v>
      </c>
      <c r="F335" s="20">
        <f>[1]!alfamlog($A335,F$50,$C$4:$C$9,COUNT($D$4:$D$9))*L$10</f>
        <v>0</v>
      </c>
      <c r="G335" s="20">
        <f>[1]!alfamlog($A335,G$50,$C$4:$C$9,COUNT($D$4:$D$9))*M$10</f>
        <v>0</v>
      </c>
      <c r="H335" s="20">
        <f>[1]!alfamlog($A335,H$50,$C$4:$C$9,COUNT($D$4:$D$9))*N$10</f>
        <v>0</v>
      </c>
      <c r="I335" s="20">
        <f>[1]!alfamlog($A335,I$50,$C$4:$C$9,COUNT($D$4:$D$9))*O$10</f>
        <v>0</v>
      </c>
      <c r="K335" s="37">
        <f>(10^L335-B335)/L$48</f>
        <v>1.9999837821619071</v>
      </c>
      <c r="L335" s="22">
        <f t="shared" si="39"/>
        <v>0.15610596381742509</v>
      </c>
      <c r="M335" s="22">
        <f t="shared" si="40"/>
        <v>0.16212726970197658</v>
      </c>
      <c r="N335" s="22">
        <f t="shared" si="41"/>
        <v>0.17970593080409955</v>
      </c>
      <c r="O335" s="22">
        <f t="shared" si="42"/>
        <v>0.20750939829456275</v>
      </c>
      <c r="P335" s="22">
        <f t="shared" si="43"/>
        <v>-0.15306368791490654</v>
      </c>
      <c r="Q335" s="22">
        <f t="shared" si="44"/>
        <v>-0.15912702761466349</v>
      </c>
      <c r="R335" s="22">
        <f t="shared" si="45"/>
        <v>-0.17682509835304347</v>
      </c>
      <c r="S335" s="22">
        <f t="shared" si="46"/>
        <v>-0.20480777355177116</v>
      </c>
      <c r="T335" s="22"/>
    </row>
    <row r="336" spans="1:20" x14ac:dyDescent="0.25">
      <c r="A336" s="1">
        <f>IF(A335+E$10&gt;1,0,A335+E$10)</f>
        <v>0.2</v>
      </c>
      <c r="B336" s="20">
        <f t="shared" si="38"/>
        <v>1.5848931924611136</v>
      </c>
      <c r="C336" s="20">
        <f>[1]!alfamlog($A336,C$50,$C$4:$C$9,COUNT($D$4:$D$9))*I$10</f>
        <v>1.3942776192200044E-14</v>
      </c>
      <c r="D336" s="20">
        <f>[1]!alfamlog($A336,D$50,$C$4:$C$9,COUNT($D$4:$D$9))*J$10</f>
        <v>1.445418887206434E-5</v>
      </c>
      <c r="E336" s="20">
        <f>[1]!alfamlog($A336,E$50,$C$4:$C$9,COUNT($D$4:$D$9))*K$10</f>
        <v>0.99998554581111398</v>
      </c>
      <c r="F336" s="20">
        <f>[1]!alfamlog($A336,F$50,$C$4:$C$9,COUNT($D$4:$D$9))*L$10</f>
        <v>0</v>
      </c>
      <c r="G336" s="20">
        <f>[1]!alfamlog($A336,G$50,$C$4:$C$9,COUNT($D$4:$D$9))*M$10</f>
        <v>0</v>
      </c>
      <c r="H336" s="20">
        <f>[1]!alfamlog($A336,H$50,$C$4:$C$9,COUNT($D$4:$D$9))*N$10</f>
        <v>0</v>
      </c>
      <c r="I336" s="20">
        <f>[1]!alfamlog($A336,I$50,$C$4:$C$9,COUNT($D$4:$D$9))*O$10</f>
        <v>0</v>
      </c>
      <c r="K336" s="37">
        <f>(10^L336-B336)/L$48</f>
        <v>1.9999855458110893</v>
      </c>
      <c r="L336" s="22">
        <f t="shared" si="39"/>
        <v>0.20544609577754247</v>
      </c>
      <c r="M336" s="22">
        <f t="shared" si="40"/>
        <v>0.21082474192719808</v>
      </c>
      <c r="N336" s="22">
        <f t="shared" si="41"/>
        <v>0.22657218931201473</v>
      </c>
      <c r="O336" s="22">
        <f t="shared" si="42"/>
        <v>0.25161188146341484</v>
      </c>
      <c r="P336" s="22">
        <f t="shared" si="43"/>
        <v>-0.20273156497572165</v>
      </c>
      <c r="Q336" s="22">
        <f t="shared" si="44"/>
        <v>-0.20814372603895101</v>
      </c>
      <c r="R336" s="22">
        <f t="shared" si="45"/>
        <v>-0.22398693000417788</v>
      </c>
      <c r="S336" s="22">
        <f t="shared" si="46"/>
        <v>-0.24917187001314384</v>
      </c>
      <c r="T336" s="22"/>
    </row>
    <row r="337" spans="1:20" x14ac:dyDescent="0.25">
      <c r="A337" s="1">
        <f>IF(A336+E$10&gt;1,0,A336+E$10)</f>
        <v>0.25</v>
      </c>
      <c r="B337" s="20">
        <f t="shared" si="38"/>
        <v>1.778279410038923</v>
      </c>
      <c r="C337" s="20">
        <f>[1]!alfamlog($A337,C$50,$C$4:$C$9,COUNT($D$4:$D$9))*I$10</f>
        <v>1.1075158208719959E-14</v>
      </c>
      <c r="D337" s="20">
        <f>[1]!alfamlog($A337,D$50,$C$4:$C$9,COUNT($D$4:$D$9))*J$10</f>
        <v>1.2882329641659343E-5</v>
      </c>
      <c r="E337" s="20">
        <f>[1]!alfamlog($A337,E$50,$C$4:$C$9,COUNT($D$4:$D$9))*K$10</f>
        <v>0.9999871176703472</v>
      </c>
      <c r="F337" s="20">
        <f>[1]!alfamlog($A337,F$50,$C$4:$C$9,COUNT($D$4:$D$9))*L$10</f>
        <v>0</v>
      </c>
      <c r="G337" s="20">
        <f>[1]!alfamlog($A337,G$50,$C$4:$C$9,COUNT($D$4:$D$9))*M$10</f>
        <v>0</v>
      </c>
      <c r="H337" s="20">
        <f>[1]!alfamlog($A337,H$50,$C$4:$C$9,COUNT($D$4:$D$9))*N$10</f>
        <v>0</v>
      </c>
      <c r="I337" s="20">
        <f>[1]!alfamlog($A337,I$50,$C$4:$C$9,COUNT($D$4:$D$9))*O$10</f>
        <v>0</v>
      </c>
      <c r="K337" s="37">
        <f>(10^L337-B337)/L$48</f>
        <v>1.9999871176703321</v>
      </c>
      <c r="L337" s="22">
        <f t="shared" si="39"/>
        <v>0.25485714060737807</v>
      </c>
      <c r="M337" s="22">
        <f t="shared" si="40"/>
        <v>0.25966055932425175</v>
      </c>
      <c r="N337" s="22">
        <f t="shared" si="41"/>
        <v>0.2737600488019416</v>
      </c>
      <c r="O337" s="22">
        <f t="shared" si="42"/>
        <v>0.29628734806735479</v>
      </c>
      <c r="P337" s="22">
        <f t="shared" si="43"/>
        <v>-0.25243534489569808</v>
      </c>
      <c r="Q337" s="22">
        <f t="shared" si="44"/>
        <v>-0.25726547535691358</v>
      </c>
      <c r="R337" s="22">
        <f t="shared" si="45"/>
        <v>-0.2714416778197925</v>
      </c>
      <c r="S337" s="22">
        <f t="shared" si="46"/>
        <v>-0.29408646514791981</v>
      </c>
      <c r="T337" s="22"/>
    </row>
    <row r="338" spans="1:20" x14ac:dyDescent="0.25">
      <c r="A338" s="1">
        <f>IF(A337+E$10&gt;1,0,A337+E$10)</f>
        <v>0.3</v>
      </c>
      <c r="B338" s="20">
        <f t="shared" si="38"/>
        <v>1.9952623149688797</v>
      </c>
      <c r="C338" s="20">
        <f>[1]!alfamlog($A338,C$50,$C$4:$C$9,COUNT($D$4:$D$9))*I$10</f>
        <v>8.7973231937577485E-15</v>
      </c>
      <c r="D338" s="20">
        <f>[1]!alfamlog($A338,D$50,$C$4:$C$9,COUNT($D$4:$D$9))*J$10</f>
        <v>1.1481404463250344E-5</v>
      </c>
      <c r="E338" s="20">
        <f>[1]!alfamlog($A338,E$50,$C$4:$C$9,COUNT($D$4:$D$9))*K$10</f>
        <v>0.99998851859552795</v>
      </c>
      <c r="F338" s="20">
        <f>[1]!alfamlog($A338,F$50,$C$4:$C$9,COUNT($D$4:$D$9))*L$10</f>
        <v>0</v>
      </c>
      <c r="G338" s="20">
        <f>[1]!alfamlog($A338,G$50,$C$4:$C$9,COUNT($D$4:$D$9))*M$10</f>
        <v>0</v>
      </c>
      <c r="H338" s="20">
        <f>[1]!alfamlog($A338,H$50,$C$4:$C$9,COUNT($D$4:$D$9))*N$10</f>
        <v>0</v>
      </c>
      <c r="I338" s="20">
        <f>[1]!alfamlog($A338,I$50,$C$4:$C$9,COUNT($D$4:$D$9))*O$10</f>
        <v>0</v>
      </c>
      <c r="K338" s="37">
        <f>(10^L338-B338)/L$48</f>
        <v>1.9999885185955524</v>
      </c>
      <c r="L338" s="22">
        <f t="shared" si="39"/>
        <v>0.30433155899935554</v>
      </c>
      <c r="M338" s="22">
        <f t="shared" si="40"/>
        <v>0.30862034225332974</v>
      </c>
      <c r="N338" s="22">
        <f t="shared" si="41"/>
        <v>0.32123828292411111</v>
      </c>
      <c r="O338" s="22">
        <f t="shared" si="42"/>
        <v>0.34148619499512345</v>
      </c>
      <c r="P338" s="22">
        <f t="shared" si="43"/>
        <v>-0.30217116729801818</v>
      </c>
      <c r="Q338" s="22">
        <f t="shared" si="44"/>
        <v>-0.30648123241597935</v>
      </c>
      <c r="R338" s="22">
        <f t="shared" si="45"/>
        <v>-0.31916057513405138</v>
      </c>
      <c r="S338" s="22">
        <f t="shared" si="46"/>
        <v>-0.33950334818717354</v>
      </c>
      <c r="T338" s="22"/>
    </row>
    <row r="339" spans="1:20" x14ac:dyDescent="0.25">
      <c r="A339" s="1">
        <f>IF(A338+E$10&gt;1,0,A338+E$10)</f>
        <v>0.35</v>
      </c>
      <c r="B339" s="20">
        <f t="shared" si="38"/>
        <v>2.2387211385683394</v>
      </c>
      <c r="C339" s="20">
        <f>[1]!alfamlog($A339,C$50,$C$4:$C$9,COUNT($D$4:$D$9))*I$10</f>
        <v>6.9879709279209307E-15</v>
      </c>
      <c r="D339" s="20">
        <f>[1]!alfamlog($A339,D$50,$C$4:$C$9,COUNT($D$4:$D$9))*J$10</f>
        <v>1.0232825275588273E-5</v>
      </c>
      <c r="E339" s="20">
        <f>[1]!alfamlog($A339,E$50,$C$4:$C$9,COUNT($D$4:$D$9))*K$10</f>
        <v>0.99998976717471733</v>
      </c>
      <c r="F339" s="20">
        <f>[1]!alfamlog($A339,F$50,$C$4:$C$9,COUNT($D$4:$D$9))*L$10</f>
        <v>0</v>
      </c>
      <c r="G339" s="20">
        <f>[1]!alfamlog($A339,G$50,$C$4:$C$9,COUNT($D$4:$D$9))*M$10</f>
        <v>0</v>
      </c>
      <c r="H339" s="20">
        <f>[1]!alfamlog($A339,H$50,$C$4:$C$9,COUNT($D$4:$D$9))*N$10</f>
        <v>0</v>
      </c>
      <c r="I339" s="20">
        <f>[1]!alfamlog($A339,I$50,$C$4:$C$9,COUNT($D$4:$D$9))*O$10</f>
        <v>0</v>
      </c>
      <c r="K339" s="37">
        <f>(10^L339-B339)/L$48</f>
        <v>1.9999897671747036</v>
      </c>
      <c r="L339" s="22">
        <f t="shared" si="39"/>
        <v>0.35386259661193026</v>
      </c>
      <c r="M339" s="22">
        <f t="shared" si="40"/>
        <v>0.35769114208115299</v>
      </c>
      <c r="N339" s="22">
        <f t="shared" si="41"/>
        <v>0.36897834603726126</v>
      </c>
      <c r="O339" s="22">
        <f t="shared" si="42"/>
        <v>0.38716196047700274</v>
      </c>
      <c r="P339" s="22">
        <f t="shared" si="43"/>
        <v>-0.35193558263171193</v>
      </c>
      <c r="Q339" s="22">
        <f t="shared" si="44"/>
        <v>-0.35578107838126183</v>
      </c>
      <c r="R339" s="22">
        <f t="shared" si="45"/>
        <v>-0.36711739001103477</v>
      </c>
      <c r="S339" s="22">
        <f t="shared" si="46"/>
        <v>-0.38537746976993248</v>
      </c>
      <c r="T339" s="22"/>
    </row>
    <row r="340" spans="1:20" x14ac:dyDescent="0.25">
      <c r="A340" s="1">
        <f>IF(A339+E$10&gt;1,0,A339+E$10)</f>
        <v>0.39999999999999997</v>
      </c>
      <c r="B340" s="20">
        <f t="shared" si="38"/>
        <v>2.5118864315095801</v>
      </c>
      <c r="C340" s="20">
        <f>[1]!alfamlog($A340,C$50,$C$4:$C$9,COUNT($D$4:$D$9))*I$10</f>
        <v>5.5507487884096264E-15</v>
      </c>
      <c r="D340" s="20">
        <f>[1]!alfamlog($A340,D$50,$C$4:$C$9,COUNT($D$4:$D$9))*J$10</f>
        <v>9.1200252754834502E-6</v>
      </c>
      <c r="E340" s="20">
        <f>[1]!alfamlog($A340,E$50,$C$4:$C$9,COUNT($D$4:$D$9))*K$10</f>
        <v>0.99999087997471903</v>
      </c>
      <c r="F340" s="20">
        <f>[1]!alfamlog($A340,F$50,$C$4:$C$9,COUNT($D$4:$D$9))*L$10</f>
        <v>0</v>
      </c>
      <c r="G340" s="20">
        <f>[1]!alfamlog($A340,G$50,$C$4:$C$9,COUNT($D$4:$D$9))*M$10</f>
        <v>0</v>
      </c>
      <c r="H340" s="20">
        <f>[1]!alfamlog($A340,H$50,$C$4:$C$9,COUNT($D$4:$D$9))*N$10</f>
        <v>0</v>
      </c>
      <c r="I340" s="20">
        <f>[1]!alfamlog($A340,I$50,$C$4:$C$9,COUNT($D$4:$D$9))*O$10</f>
        <v>0</v>
      </c>
      <c r="K340" s="37">
        <f>(10^L340-B340)/L$48</f>
        <v>1.9999908799747779</v>
      </c>
      <c r="L340" s="22">
        <f t="shared" si="39"/>
        <v>0.40344420573535911</v>
      </c>
      <c r="M340" s="22">
        <f t="shared" si="40"/>
        <v>0.40686131170850443</v>
      </c>
      <c r="N340" s="22">
        <f t="shared" si="41"/>
        <v>0.41695421345738104</v>
      </c>
      <c r="O340" s="22">
        <f t="shared" si="42"/>
        <v>0.43327135212136414</v>
      </c>
      <c r="P340" s="22">
        <f t="shared" si="43"/>
        <v>-0.40172550932318191</v>
      </c>
      <c r="Q340" s="22">
        <f t="shared" si="44"/>
        <v>-0.40515611172168953</v>
      </c>
      <c r="R340" s="22">
        <f t="shared" si="45"/>
        <v>-0.41528826021457377</v>
      </c>
      <c r="S340" s="22">
        <f t="shared" si="46"/>
        <v>-0.43166694376089926</v>
      </c>
      <c r="T340" s="22"/>
    </row>
    <row r="341" spans="1:20" x14ac:dyDescent="0.25">
      <c r="A341" s="1">
        <f>IF(A340+E$10&gt;1,0,A340+E$10)</f>
        <v>0.44999999999999996</v>
      </c>
      <c r="B341" s="20">
        <f t="shared" si="38"/>
        <v>2.8183829312644537</v>
      </c>
      <c r="C341" s="20">
        <f>[1]!alfamlog($A341,C$50,$C$4:$C$9,COUNT($D$4:$D$9))*I$10</f>
        <v>4.4091208594358319E-15</v>
      </c>
      <c r="D341" s="20">
        <f>[1]!alfamlog($A341,D$50,$C$4:$C$9,COUNT($D$4:$D$9))*J$10</f>
        <v>8.1282391441184864E-6</v>
      </c>
      <c r="E341" s="20">
        <f>[1]!alfamlog($A341,E$50,$C$4:$C$9,COUNT($D$4:$D$9))*K$10</f>
        <v>0.99999187176085147</v>
      </c>
      <c r="F341" s="20">
        <f>[1]!alfamlog($A341,F$50,$C$4:$C$9,COUNT($D$4:$D$9))*L$10</f>
        <v>0</v>
      </c>
      <c r="G341" s="20">
        <f>[1]!alfamlog($A341,G$50,$C$4:$C$9,COUNT($D$4:$D$9))*M$10</f>
        <v>0</v>
      </c>
      <c r="H341" s="20">
        <f>[1]!alfamlog($A341,H$50,$C$4:$C$9,COUNT($D$4:$D$9))*N$10</f>
        <v>0</v>
      </c>
      <c r="I341" s="20">
        <f>[1]!alfamlog($A341,I$50,$C$4:$C$9,COUNT($D$4:$D$9))*O$10</f>
        <v>0</v>
      </c>
      <c r="K341" s="37">
        <f>(10^L341-B341)/L$48</f>
        <v>1.9999918717608978</v>
      </c>
      <c r="L341" s="22">
        <f t="shared" si="39"/>
        <v>0.45307097407445635</v>
      </c>
      <c r="M341" s="22">
        <f t="shared" si="40"/>
        <v>0.45612038512791092</v>
      </c>
      <c r="N341" s="22">
        <f t="shared" si="41"/>
        <v>0.46514221611965789</v>
      </c>
      <c r="O341" s="22">
        <f t="shared" si="42"/>
        <v>0.4797742193445409</v>
      </c>
      <c r="P341" s="22">
        <f t="shared" si="43"/>
        <v>-0.45153819521714172</v>
      </c>
      <c r="Q341" s="22">
        <f t="shared" si="44"/>
        <v>-0.45459834983990272</v>
      </c>
      <c r="R341" s="22">
        <f t="shared" si="45"/>
        <v>-0.46365152650169578</v>
      </c>
      <c r="S341" s="22">
        <f t="shared" si="46"/>
        <v>-0.47833299860520262</v>
      </c>
      <c r="T341" s="22"/>
    </row>
    <row r="342" spans="1:20" x14ac:dyDescent="0.25">
      <c r="A342" s="1">
        <f>IF(A341+E$10&gt;1,0,A341+E$10)</f>
        <v>0.49999999999999994</v>
      </c>
      <c r="B342" s="20">
        <f t="shared" si="38"/>
        <v>3.1622776601683791</v>
      </c>
      <c r="C342" s="20">
        <f>[1]!alfamlog($A342,C$50,$C$4:$C$9,COUNT($D$4:$D$9))*I$10</f>
        <v>3.5022922847722491E-15</v>
      </c>
      <c r="D342" s="20">
        <f>[1]!alfamlog($A342,D$50,$C$4:$C$9,COUNT($D$4:$D$9))*J$10</f>
        <v>7.244307166092193E-6</v>
      </c>
      <c r="E342" s="20">
        <f>[1]!alfamlog($A342,E$50,$C$4:$C$9,COUNT($D$4:$D$9))*K$10</f>
        <v>0.99999275569283042</v>
      </c>
      <c r="F342" s="20">
        <f>[1]!alfamlog($A342,F$50,$C$4:$C$9,COUNT($D$4:$D$9))*L$10</f>
        <v>0</v>
      </c>
      <c r="G342" s="20">
        <f>[1]!alfamlog($A342,G$50,$C$4:$C$9,COUNT($D$4:$D$9))*M$10</f>
        <v>0</v>
      </c>
      <c r="H342" s="20">
        <f>[1]!alfamlog($A342,H$50,$C$4:$C$9,COUNT($D$4:$D$9))*N$10</f>
        <v>0</v>
      </c>
      <c r="I342" s="20">
        <f>[1]!alfamlog($A342,I$50,$C$4:$C$9,COUNT($D$4:$D$9))*O$10</f>
        <v>0</v>
      </c>
      <c r="K342" s="37">
        <f>(10^L342-B342)/L$48</f>
        <v>1.9999927556929364</v>
      </c>
      <c r="L342" s="22">
        <f t="shared" si="39"/>
        <v>0.50273806015004685</v>
      </c>
      <c r="M342" s="22">
        <f t="shared" si="40"/>
        <v>0.50545896597590412</v>
      </c>
      <c r="N342" s="22">
        <f t="shared" si="41"/>
        <v>0.5135208738876974</v>
      </c>
      <c r="O342" s="22">
        <f t="shared" si="42"/>
        <v>0.52663348147390199</v>
      </c>
      <c r="P342" s="22">
        <f t="shared" si="43"/>
        <v>-0.50137118291500604</v>
      </c>
      <c r="Q342" s="22">
        <f t="shared" si="44"/>
        <v>-0.50410063898095347</v>
      </c>
      <c r="R342" s="22">
        <f t="shared" si="45"/>
        <v>-0.51218756762210571</v>
      </c>
      <c r="S342" s="22">
        <f t="shared" si="46"/>
        <v>-0.52533988904376283</v>
      </c>
      <c r="T342" s="22"/>
    </row>
    <row r="343" spans="1:20" x14ac:dyDescent="0.25">
      <c r="A343" s="1">
        <f>IF(A342+E$10&gt;1,0,A342+E$10)</f>
        <v>0.54999999999999993</v>
      </c>
      <c r="B343" s="20">
        <f t="shared" si="38"/>
        <v>3.548133892335755</v>
      </c>
      <c r="C343" s="20">
        <f>[1]!alfamlog($A343,C$50,$C$4:$C$9,COUNT($D$4:$D$9))*I$10</f>
        <v>2.7819718397213221E-15</v>
      </c>
      <c r="D343" s="20">
        <f>[1]!alfamlog($A343,D$50,$C$4:$C$9,COUNT($D$4:$D$9))*J$10</f>
        <v>6.456500644414843E-6</v>
      </c>
      <c r="E343" s="20">
        <f>[1]!alfamlog($A343,E$50,$C$4:$C$9,COUNT($D$4:$D$9))*K$10</f>
        <v>0.99999354349935288</v>
      </c>
      <c r="F343" s="20">
        <f>[1]!alfamlog($A343,F$50,$C$4:$C$9,COUNT($D$4:$D$9))*L$10</f>
        <v>0</v>
      </c>
      <c r="G343" s="20">
        <f>[1]!alfamlog($A343,G$50,$C$4:$C$9,COUNT($D$4:$D$9))*M$10</f>
        <v>0</v>
      </c>
      <c r="H343" s="20">
        <f>[1]!alfamlog($A343,H$50,$C$4:$C$9,COUNT($D$4:$D$9))*N$10</f>
        <v>0</v>
      </c>
      <c r="I343" s="20">
        <f>[1]!alfamlog($A343,I$50,$C$4:$C$9,COUNT($D$4:$D$9))*O$10</f>
        <v>0</v>
      </c>
      <c r="K343" s="37">
        <f>(10^L343-B343)/L$48</f>
        <v>1.9999935434994232</v>
      </c>
      <c r="L343" s="22">
        <f t="shared" si="39"/>
        <v>0.5524411348219106</v>
      </c>
      <c r="M343" s="22">
        <f t="shared" si="40"/>
        <v>0.55486862487910438</v>
      </c>
      <c r="N343" s="22">
        <f t="shared" si="41"/>
        <v>0.56207073081852454</v>
      </c>
      <c r="O343" s="22">
        <f t="shared" si="42"/>
        <v>0.57381502172259813</v>
      </c>
      <c r="P343" s="22">
        <f t="shared" si="43"/>
        <v>-0.5512222786465395</v>
      </c>
      <c r="Q343" s="22">
        <f t="shared" si="44"/>
        <v>-0.55365657198771778</v>
      </c>
      <c r="R343" s="22">
        <f t="shared" si="45"/>
        <v>-0.56087863959733553</v>
      </c>
      <c r="S343" s="22">
        <f t="shared" si="46"/>
        <v>-0.57265477785312646</v>
      </c>
      <c r="T343" s="22"/>
    </row>
    <row r="344" spans="1:20" x14ac:dyDescent="0.25">
      <c r="A344" s="1">
        <f>IF(A343+E$10&gt;1,0,A343+E$10)</f>
        <v>0.6</v>
      </c>
      <c r="B344" s="20">
        <f t="shared" si="38"/>
        <v>3.9810717055349727</v>
      </c>
      <c r="C344" s="20">
        <f>[1]!alfamlog($A344,C$50,$C$4:$C$9,COUNT($D$4:$D$9))*I$10</f>
        <v>2.2098003320841434E-15</v>
      </c>
      <c r="D344" s="20">
        <f>[1]!alfamlog($A344,D$50,$C$4:$C$9,COUNT($D$4:$D$9))*J$10</f>
        <v>5.754366296757339E-6</v>
      </c>
      <c r="E344" s="20">
        <f>[1]!alfamlog($A344,E$50,$C$4:$C$9,COUNT($D$4:$D$9))*K$10</f>
        <v>0.99999424563370098</v>
      </c>
      <c r="F344" s="20">
        <f>[1]!alfamlog($A344,F$50,$C$4:$C$9,COUNT($D$4:$D$9))*L$10</f>
        <v>0</v>
      </c>
      <c r="G344" s="20">
        <f>[1]!alfamlog($A344,G$50,$C$4:$C$9,COUNT($D$4:$D$9))*M$10</f>
        <v>0</v>
      </c>
      <c r="H344" s="20">
        <f>[1]!alfamlog($A344,H$50,$C$4:$C$9,COUNT($D$4:$D$9))*N$10</f>
        <v>0</v>
      </c>
      <c r="I344" s="20">
        <f>[1]!alfamlog($A344,I$50,$C$4:$C$9,COUNT($D$4:$D$9))*O$10</f>
        <v>0</v>
      </c>
      <c r="K344" s="37">
        <f>(10^L344-B344)/L$48</f>
        <v>1.9999942456337294</v>
      </c>
      <c r="L344" s="22">
        <f t="shared" si="39"/>
        <v>0.60217632844689528</v>
      </c>
      <c r="M344" s="22">
        <f t="shared" si="40"/>
        <v>0.60434180527391235</v>
      </c>
      <c r="N344" s="22">
        <f t="shared" si="41"/>
        <v>0.61077419489390128</v>
      </c>
      <c r="O344" s="22">
        <f t="shared" si="42"/>
        <v>0.62128755600926122</v>
      </c>
      <c r="P344" s="22">
        <f t="shared" si="43"/>
        <v>-0.60108952433826091</v>
      </c>
      <c r="Q344" s="22">
        <f t="shared" si="44"/>
        <v>-0.60326041342989067</v>
      </c>
      <c r="R344" s="22">
        <f t="shared" si="45"/>
        <v>-0.60970872116879427</v>
      </c>
      <c r="S344" s="22">
        <f t="shared" si="46"/>
        <v>-0.62024759601840573</v>
      </c>
      <c r="T344" s="22"/>
    </row>
  </sheetData>
  <mergeCells count="5">
    <mergeCell ref="B2:B3"/>
    <mergeCell ref="C2:C3"/>
    <mergeCell ref="D2:D3"/>
    <mergeCell ref="L47:O47"/>
    <mergeCell ref="P47:S47"/>
  </mergeCell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Limpa</vt:lpstr>
      <vt:lpstr>Ag-tiossulfato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Ferqa</dc:creator>
  <cp:lastModifiedBy>Andre Fernando de Oliveira</cp:lastModifiedBy>
  <dcterms:created xsi:type="dcterms:W3CDTF">2015-11-03T18:17:59Z</dcterms:created>
  <dcterms:modified xsi:type="dcterms:W3CDTF">2017-10-25T13:01:50Z</dcterms:modified>
</cp:coreProperties>
</file>